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8975" windowHeight="7365"/>
  </bookViews>
  <sheets>
    <sheet name="наш экз." sheetId="1" r:id="rId1"/>
  </sheets>
  <externalReferences>
    <externalReference r:id="rId2"/>
  </externalReferences>
  <definedNames>
    <definedName name="_xlnm.Print_Area" localSheetId="0">'наш экз.'!$A$1:$G$47</definedName>
  </definedNames>
  <calcPr calcId="124519"/>
</workbook>
</file>

<file path=xl/calcChain.xml><?xml version="1.0" encoding="utf-8"?>
<calcChain xmlns="http://schemas.openxmlformats.org/spreadsheetml/2006/main">
  <c r="F25" i="1"/>
  <c r="F24"/>
  <c r="F20"/>
  <c r="E20"/>
  <c r="F18"/>
  <c r="E18"/>
  <c r="F17"/>
  <c r="E17"/>
  <c r="F16"/>
  <c r="E16"/>
  <c r="F15"/>
  <c r="F21" s="1"/>
  <c r="E15"/>
  <c r="E21" s="1"/>
  <c r="F26" l="1"/>
  <c r="H26" l="1"/>
  <c r="F28"/>
</calcChain>
</file>

<file path=xl/sharedStrings.xml><?xml version="1.0" encoding="utf-8"?>
<sst xmlns="http://schemas.openxmlformats.org/spreadsheetml/2006/main" count="92" uniqueCount="70">
  <si>
    <t>Приложение N 1</t>
  </si>
  <si>
    <t>к приказу Федеральной службы</t>
  </si>
  <si>
    <t>по тарифам</t>
  </si>
  <si>
    <t>от 2 марта 2011 года N 56-э</t>
  </si>
  <si>
    <t>структура и объем затрат на оказание услуг по передаче электрической энергии сетевыми организациями, регулирование тарифов на услуги которых осуществляется методом экономически обоснованных расходов</t>
  </si>
  <si>
    <t>N п/п</t>
  </si>
  <si>
    <t>Показатель</t>
  </si>
  <si>
    <t>Ед.изм.</t>
  </si>
  <si>
    <t>год</t>
  </si>
  <si>
    <t>Примечание***</t>
  </si>
  <si>
    <t>план*</t>
  </si>
  <si>
    <t>факт**</t>
  </si>
  <si>
    <t>I.</t>
  </si>
  <si>
    <t>Необходимая валовая выручка на содержание (котловая)</t>
  </si>
  <si>
    <t>тыс.руб.</t>
  </si>
  <si>
    <t>1.</t>
  </si>
  <si>
    <t>Необходимая валовая выручка на содержание (собственная)</t>
  </si>
  <si>
    <t>1.1.</t>
  </si>
  <si>
    <t>Себестоимость всего, в том числе:</t>
  </si>
  <si>
    <t>1.1.1.</t>
  </si>
  <si>
    <t>Материальные расходы, всего (в том числе на сырье, материалы, запасные части, инструмент, топливо )</t>
  </si>
  <si>
    <t>Неучтенные в тарифах на 2014 г.</t>
  </si>
  <si>
    <t>1.1.1.1.</t>
  </si>
  <si>
    <r>
      <t>в том числе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на работы и услуги производственного характера (в том числе услуги сторонних организаций по содержанию сетей и распределительных устройств)</t>
    </r>
  </si>
  <si>
    <t>тыс. руб.</t>
  </si>
  <si>
    <t>Списание на себестоимость ремонтов дизель-электрических агрегатов</t>
  </si>
  <si>
    <t>1.1.2.</t>
  </si>
  <si>
    <t>Фонд оплаты труда и отчисления на социальные нужды, всего</t>
  </si>
  <si>
    <t>1.1.1.2.</t>
  </si>
  <si>
    <t>в том числе на ремонт</t>
  </si>
  <si>
    <t>1.1.3.</t>
  </si>
  <si>
    <t>Амортизационные отчисления</t>
  </si>
  <si>
    <t>1.1.4.</t>
  </si>
  <si>
    <t>Прочие расходы</t>
  </si>
  <si>
    <t>1.1.4.1</t>
  </si>
  <si>
    <t>арендная плата</t>
  </si>
  <si>
    <t>1.1.4.2</t>
  </si>
  <si>
    <t>налоги, пошлины и сборы</t>
  </si>
  <si>
    <t>1.1.4.3</t>
  </si>
  <si>
    <t>другие прочие расходы</t>
  </si>
  <si>
    <t>1.1.4.4</t>
  </si>
  <si>
    <t>другие прочие доходы</t>
  </si>
  <si>
    <t>1.2.</t>
  </si>
  <si>
    <t>Прибыль до налогообложения</t>
  </si>
  <si>
    <t>1.2.1.</t>
  </si>
  <si>
    <t>Налог на прибыль</t>
  </si>
  <si>
    <t>1.2.2.</t>
  </si>
  <si>
    <t>Чистая прибыль, всего, в том числе:</t>
  </si>
  <si>
    <t>1.2.2.1</t>
  </si>
  <si>
    <t>прибыль на капитальные вложения (инвестиции)</t>
  </si>
  <si>
    <t>1.2.2.2</t>
  </si>
  <si>
    <t>прибыль на возврат инвестиционных кредитов</t>
  </si>
  <si>
    <t>1.2.2.3</t>
  </si>
  <si>
    <t>дивиденды по акциям</t>
  </si>
  <si>
    <t>1.2.2.4</t>
  </si>
  <si>
    <t>прочие расходы из прибыли</t>
  </si>
  <si>
    <t>1.3.</t>
  </si>
  <si>
    <t>Недополученный по независящим причинам доход (+)/избыток средств, полученный в предыдущем периоде регулирования (-)</t>
  </si>
  <si>
    <t>II.</t>
  </si>
  <si>
    <t>Справочно: расходы на ремонт, всего (п.1.1.1.1 + п.1.1.1.2)</t>
  </si>
  <si>
    <t>III.</t>
  </si>
  <si>
    <t>Необходимая валовая выручка на оплату технологического расхода электроэнергии (котловая)</t>
  </si>
  <si>
    <t>Необходимая валовая выручка на оплату технологического расхода электроэнергии (собственная)</t>
  </si>
  <si>
    <t>Примечание:</t>
  </si>
  <si>
    <t>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энергии, в столбце "план" указываются соответствующие значения.</t>
  </si>
  <si>
    <t>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</si>
  <si>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>*** При наличии отклонений фактических значений показателей от плановых значений более чем на 15 процентов в столбце "Примечание" указываются причины их возникновения.</t>
  </si>
  <si>
    <t>Генеральный директор</t>
  </si>
  <si>
    <t>Калашников С.Л.</t>
  </si>
  <si>
    <t xml:space="preserve">                           М.П.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</si>
</sst>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000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8" fillId="0" borderId="0"/>
    <xf numFmtId="0" fontId="1" fillId="0" borderId="0"/>
    <xf numFmtId="0" fontId="9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43" fontId="4" fillId="0" borderId="1" xfId="1" applyFont="1" applyFill="1" applyBorder="1" applyAlignment="1">
      <alignment horizontal="center" vertical="center"/>
    </xf>
    <xf numFmtId="43" fontId="4" fillId="0" borderId="2" xfId="1" applyFont="1" applyFill="1" applyBorder="1" applyAlignment="1">
      <alignment horizontal="center" vertical="center"/>
    </xf>
    <xf numFmtId="43" fontId="0" fillId="0" borderId="0" xfId="0" applyNumberFormat="1"/>
    <xf numFmtId="4" fontId="6" fillId="0" borderId="3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43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4" fontId="0" fillId="0" borderId="0" xfId="0" applyNumberFormat="1" applyBorder="1" applyAlignment="1">
      <alignment wrapText="1"/>
    </xf>
    <xf numFmtId="43" fontId="0" fillId="0" borderId="0" xfId="0" applyNumberForma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6">
    <cellStyle name="Обычный" xfId="0" builtinId="0"/>
    <cellStyle name="Обычный 2" xfId="3"/>
    <cellStyle name="Обычный 3" xfId="4"/>
    <cellStyle name="Обычный 4" xfId="5"/>
    <cellStyle name="Обычный_Лист4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6;&#1083;&#1100;&#1079;&#1086;&#1074;&#1072;&#1090;&#1077;&#1083;&#1080;/&#1053;&#1077;&#1074;&#1077;&#1088;&#1086;&#1074;&#1072;%20&#1057;.&#1043;/&#1041;&#1091;&#1093;&#1075;&#1072;&#1083;&#1090;&#1077;&#1088;&#1089;&#1082;&#1072;&#1103;%20&#1080;%20&#1085;&#1072;&#1083;&#1086;&#1075;&#1086;&#1074;&#1072;&#1103;%20&#1086;&#1090;&#1095;&#1077;&#1090;&#1085;&#1086;&#1089;&#1090;&#1100;/2015/&#1073;&#1072;&#1083;&#1072;&#1085;&#1089;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Чистые активы"/>
      <sheetName val="1 кв 2015"/>
      <sheetName val="ф №2 1 кв 2012"/>
      <sheetName val="2 кв"/>
      <sheetName val="форма 2 2 кв "/>
      <sheetName val="9 мес"/>
      <sheetName val="форма №2 3 кв."/>
      <sheetName val="год"/>
      <sheetName val="Ф.№2 год"/>
      <sheetName val="форма №3"/>
      <sheetName val="форма №4"/>
      <sheetName val="расшифровка к форме №2"/>
      <sheetName val="динамика нераспределенная приб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0">
          <cell r="H30">
            <v>616897311.65999997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"/>
  <sheetViews>
    <sheetView tabSelected="1" view="pageBreakPreview" topLeftCell="A16" zoomScale="60" workbookViewId="0">
      <selection sqref="A1:G47"/>
    </sheetView>
  </sheetViews>
  <sheetFormatPr defaultRowHeight="15" outlineLevelRow="1"/>
  <cols>
    <col min="1" max="1" width="5" customWidth="1"/>
    <col min="2" max="2" width="7.5703125" customWidth="1"/>
    <col min="3" max="3" width="39.5703125" customWidth="1"/>
    <col min="4" max="4" width="11.5703125" customWidth="1"/>
    <col min="5" max="5" width="15.5703125" customWidth="1"/>
    <col min="6" max="6" width="14.7109375" customWidth="1"/>
    <col min="7" max="7" width="17.28515625" customWidth="1"/>
    <col min="10" max="10" width="12.140625" bestFit="1" customWidth="1"/>
    <col min="11" max="11" width="15.7109375" bestFit="1" customWidth="1"/>
  </cols>
  <sheetData>
    <row r="1" spans="1:11">
      <c r="G1" s="1" t="s">
        <v>0</v>
      </c>
    </row>
    <row r="2" spans="1:11">
      <c r="G2" s="1" t="s">
        <v>1</v>
      </c>
    </row>
    <row r="3" spans="1:11">
      <c r="G3" s="1" t="s">
        <v>2</v>
      </c>
    </row>
    <row r="4" spans="1:11">
      <c r="G4" s="1" t="s">
        <v>3</v>
      </c>
    </row>
    <row r="7" spans="1:11" ht="79.5" customHeight="1">
      <c r="A7" s="2"/>
      <c r="B7" s="26" t="s">
        <v>4</v>
      </c>
      <c r="C7" s="26"/>
      <c r="D7" s="26"/>
      <c r="E7" s="26"/>
      <c r="F7" s="26"/>
      <c r="G7" s="26"/>
    </row>
    <row r="10" spans="1:11">
      <c r="A10" s="3"/>
      <c r="B10" s="3"/>
      <c r="C10" s="3"/>
      <c r="D10" s="3"/>
      <c r="E10" s="3"/>
      <c r="F10" s="3"/>
      <c r="G10" s="3"/>
      <c r="H10" s="3"/>
    </row>
    <row r="11" spans="1:11" ht="17.25" customHeight="1">
      <c r="A11" s="3"/>
      <c r="B11" s="27" t="s">
        <v>5</v>
      </c>
      <c r="C11" s="27" t="s">
        <v>6</v>
      </c>
      <c r="D11" s="27" t="s">
        <v>7</v>
      </c>
      <c r="E11" s="27" t="s">
        <v>8</v>
      </c>
      <c r="F11" s="27"/>
      <c r="G11" s="27" t="s">
        <v>9</v>
      </c>
      <c r="H11" s="3"/>
    </row>
    <row r="12" spans="1:11" ht="18" customHeight="1">
      <c r="A12" s="3"/>
      <c r="B12" s="27"/>
      <c r="C12" s="27"/>
      <c r="D12" s="27"/>
      <c r="E12" s="4" t="s">
        <v>10</v>
      </c>
      <c r="F12" s="4" t="s">
        <v>11</v>
      </c>
      <c r="G12" s="27"/>
      <c r="H12" s="20"/>
      <c r="I12" s="21"/>
    </row>
    <row r="13" spans="1:11" ht="35.25" customHeight="1">
      <c r="A13" s="3"/>
      <c r="B13" s="5" t="s">
        <v>12</v>
      </c>
      <c r="C13" s="6" t="s">
        <v>13</v>
      </c>
      <c r="D13" s="7" t="s">
        <v>14</v>
      </c>
      <c r="E13" s="8">
        <v>0</v>
      </c>
      <c r="F13" s="9">
        <v>0</v>
      </c>
      <c r="G13" s="6"/>
      <c r="H13" s="20"/>
      <c r="I13" s="21"/>
    </row>
    <row r="14" spans="1:11" ht="33.75" customHeight="1">
      <c r="A14" s="3"/>
      <c r="B14" s="5" t="s">
        <v>15</v>
      </c>
      <c r="C14" s="6" t="s">
        <v>16</v>
      </c>
      <c r="D14" s="7" t="s">
        <v>14</v>
      </c>
      <c r="E14" s="8">
        <v>613290.16599999997</v>
      </c>
      <c r="F14" s="9">
        <v>578210.45900000003</v>
      </c>
      <c r="G14" s="6"/>
      <c r="H14" s="25"/>
      <c r="I14" s="21"/>
      <c r="K14" s="10"/>
    </row>
    <row r="15" spans="1:11" ht="31.5" customHeight="1">
      <c r="A15" s="3"/>
      <c r="B15" s="5" t="s">
        <v>17</v>
      </c>
      <c r="C15" s="6" t="s">
        <v>18</v>
      </c>
      <c r="D15" s="7" t="s">
        <v>14</v>
      </c>
      <c r="E15" s="8">
        <f>598071557/1000</f>
        <v>598071.55700000003</v>
      </c>
      <c r="F15" s="11">
        <f>'[1]расшифровка к форме №2'!$H$30/1000</f>
        <v>616897.31166000001</v>
      </c>
      <c r="G15" s="6"/>
      <c r="H15" s="20"/>
      <c r="I15" s="21"/>
    </row>
    <row r="16" spans="1:11" ht="45.75" customHeight="1">
      <c r="A16" s="3"/>
      <c r="B16" s="5" t="s">
        <v>19</v>
      </c>
      <c r="C16" s="6" t="s">
        <v>20</v>
      </c>
      <c r="D16" s="7" t="s">
        <v>14</v>
      </c>
      <c r="E16" s="8">
        <f>4399713/1000</f>
        <v>4399.7129999999997</v>
      </c>
      <c r="F16" s="8">
        <f>12888880.71/1000</f>
        <v>12888.880710000001</v>
      </c>
      <c r="G16" s="12" t="s">
        <v>21</v>
      </c>
      <c r="H16" s="20"/>
      <c r="I16" s="21"/>
    </row>
    <row r="17" spans="1:11" ht="84" customHeight="1">
      <c r="A17" s="3"/>
      <c r="B17" s="5" t="s">
        <v>22</v>
      </c>
      <c r="C17" s="13" t="s">
        <v>23</v>
      </c>
      <c r="D17" s="14" t="s">
        <v>24</v>
      </c>
      <c r="E17" s="8">
        <f>3255/1000</f>
        <v>3.2549999999999999</v>
      </c>
      <c r="F17" s="8">
        <f>156525.43/1000</f>
        <v>156.52543</v>
      </c>
      <c r="G17" s="12" t="s">
        <v>25</v>
      </c>
      <c r="H17" s="20"/>
      <c r="I17" s="21"/>
    </row>
    <row r="18" spans="1:11" ht="48.75" customHeight="1">
      <c r="A18" s="3"/>
      <c r="B18" s="5" t="s">
        <v>26</v>
      </c>
      <c r="C18" s="6" t="s">
        <v>27</v>
      </c>
      <c r="D18" s="7" t="s">
        <v>14</v>
      </c>
      <c r="E18" s="8">
        <f>(112034466+33648853)/1000</f>
        <v>145683.31899999999</v>
      </c>
      <c r="F18" s="8">
        <f>(107464470.48+31663889.92)/1000</f>
        <v>139128.36040000001</v>
      </c>
      <c r="G18" s="6"/>
      <c r="H18" s="20"/>
      <c r="I18" s="21"/>
    </row>
    <row r="19" spans="1:11" ht="29.25" customHeight="1">
      <c r="A19" s="3"/>
      <c r="B19" s="5" t="s">
        <v>28</v>
      </c>
      <c r="C19" s="6" t="s">
        <v>29</v>
      </c>
      <c r="D19" s="7" t="s">
        <v>14</v>
      </c>
      <c r="E19" s="6"/>
      <c r="F19" s="6"/>
      <c r="G19" s="6"/>
      <c r="H19" s="20"/>
      <c r="I19" s="21"/>
    </row>
    <row r="20" spans="1:11" ht="29.25" customHeight="1">
      <c r="A20" s="3"/>
      <c r="B20" s="5" t="s">
        <v>30</v>
      </c>
      <c r="C20" s="6" t="s">
        <v>31</v>
      </c>
      <c r="D20" s="7" t="s">
        <v>14</v>
      </c>
      <c r="E20" s="8">
        <f>47919395/1000</f>
        <v>47919.394999999997</v>
      </c>
      <c r="F20" s="8">
        <f>50866802.52/1000</f>
        <v>50866.802520000005</v>
      </c>
      <c r="G20" s="6"/>
      <c r="H20" s="20"/>
      <c r="I20" s="21"/>
    </row>
    <row r="21" spans="1:11" ht="27" customHeight="1">
      <c r="A21" s="3"/>
      <c r="B21" s="5" t="s">
        <v>32</v>
      </c>
      <c r="C21" s="6" t="s">
        <v>33</v>
      </c>
      <c r="D21" s="7" t="s">
        <v>14</v>
      </c>
      <c r="E21" s="8">
        <f>E15-E16-E18-E20-E17</f>
        <v>400065.875</v>
      </c>
      <c r="F21" s="8">
        <f>F15-F16-F18-F20-F17</f>
        <v>413856.74259999994</v>
      </c>
      <c r="G21" s="6"/>
      <c r="H21" s="20"/>
      <c r="I21" s="21"/>
    </row>
    <row r="22" spans="1:11" ht="30.75" customHeight="1">
      <c r="A22" s="3"/>
      <c r="B22" s="5" t="s">
        <v>34</v>
      </c>
      <c r="C22" s="6" t="s">
        <v>35</v>
      </c>
      <c r="D22" s="7" t="s">
        <v>14</v>
      </c>
      <c r="E22" s="8">
        <v>0</v>
      </c>
      <c r="F22" s="9">
        <v>0</v>
      </c>
      <c r="G22" s="6"/>
      <c r="H22" s="20"/>
      <c r="I22" s="21"/>
    </row>
    <row r="23" spans="1:11" ht="31.5" customHeight="1">
      <c r="A23" s="3"/>
      <c r="B23" s="5" t="s">
        <v>36</v>
      </c>
      <c r="C23" s="6" t="s">
        <v>37</v>
      </c>
      <c r="D23" s="7" t="s">
        <v>14</v>
      </c>
      <c r="E23" s="8">
        <v>0</v>
      </c>
      <c r="F23" s="9">
        <v>0</v>
      </c>
      <c r="G23" s="6"/>
      <c r="H23" s="20"/>
      <c r="I23" s="21"/>
    </row>
    <row r="24" spans="1:11" ht="27.75" customHeight="1">
      <c r="A24" s="3"/>
      <c r="B24" s="5" t="s">
        <v>38</v>
      </c>
      <c r="C24" s="6" t="s">
        <v>39</v>
      </c>
      <c r="D24" s="7" t="s">
        <v>14</v>
      </c>
      <c r="E24" s="8">
        <v>0</v>
      </c>
      <c r="F24" s="15">
        <f>33953931.19/1000+12.122</f>
        <v>33966.053189999999</v>
      </c>
      <c r="G24" s="6"/>
      <c r="H24" s="20"/>
      <c r="I24" s="21"/>
    </row>
    <row r="25" spans="1:11" ht="27.75" customHeight="1">
      <c r="A25" s="3"/>
      <c r="B25" s="5" t="s">
        <v>40</v>
      </c>
      <c r="C25" s="6" t="s">
        <v>41</v>
      </c>
      <c r="D25" s="7"/>
      <c r="E25" s="8">
        <v>0</v>
      </c>
      <c r="F25" s="15">
        <f>(40565735.97)/1000</f>
        <v>40565.735970000002</v>
      </c>
      <c r="G25" s="6"/>
      <c r="H25" s="16"/>
      <c r="I25" s="3"/>
    </row>
    <row r="26" spans="1:11" ht="29.25" customHeight="1">
      <c r="A26" s="3"/>
      <c r="B26" s="5" t="s">
        <v>42</v>
      </c>
      <c r="C26" s="6" t="s">
        <v>43</v>
      </c>
      <c r="D26" s="7" t="s">
        <v>14</v>
      </c>
      <c r="E26" s="8">
        <v>0</v>
      </c>
      <c r="F26" s="17">
        <f>F14-F15+F25-F24</f>
        <v>-32087.169879999972</v>
      </c>
      <c r="G26" s="6"/>
      <c r="H26" s="22">
        <f>32087.17+F26</f>
        <v>1.2000002607237548E-4</v>
      </c>
      <c r="I26" s="23"/>
      <c r="J26" s="10"/>
      <c r="K26" s="10"/>
    </row>
    <row r="27" spans="1:11" ht="30.75" customHeight="1">
      <c r="A27" s="3"/>
      <c r="B27" s="5" t="s">
        <v>44</v>
      </c>
      <c r="C27" s="6" t="s">
        <v>45</v>
      </c>
      <c r="D27" s="7" t="s">
        <v>14</v>
      </c>
      <c r="E27" s="8">
        <v>0</v>
      </c>
      <c r="F27" s="9">
        <v>0</v>
      </c>
      <c r="G27" s="6"/>
      <c r="H27" s="20"/>
      <c r="I27" s="21"/>
    </row>
    <row r="28" spans="1:11" ht="39.75" customHeight="1">
      <c r="A28" s="3"/>
      <c r="B28" s="5" t="s">
        <v>46</v>
      </c>
      <c r="C28" s="6" t="s">
        <v>47</v>
      </c>
      <c r="D28" s="7" t="s">
        <v>14</v>
      </c>
      <c r="E28" s="8">
        <v>0</v>
      </c>
      <c r="F28" s="9">
        <f>F26</f>
        <v>-32087.169879999972</v>
      </c>
      <c r="G28" s="6"/>
      <c r="H28" s="24"/>
      <c r="I28" s="21"/>
    </row>
    <row r="29" spans="1:11" ht="40.5" customHeight="1">
      <c r="A29" s="3"/>
      <c r="B29" s="5" t="s">
        <v>48</v>
      </c>
      <c r="C29" s="6" t="s">
        <v>49</v>
      </c>
      <c r="D29" s="7" t="s">
        <v>14</v>
      </c>
      <c r="E29" s="8">
        <v>0</v>
      </c>
      <c r="F29" s="9">
        <v>0</v>
      </c>
      <c r="G29" s="6"/>
      <c r="H29" s="20"/>
      <c r="I29" s="21"/>
    </row>
    <row r="30" spans="1:11" ht="37.5" customHeight="1">
      <c r="A30" s="3"/>
      <c r="B30" s="5" t="s">
        <v>50</v>
      </c>
      <c r="C30" s="18" t="s">
        <v>51</v>
      </c>
      <c r="D30" s="5" t="s">
        <v>14</v>
      </c>
      <c r="E30" s="8">
        <v>0</v>
      </c>
      <c r="F30" s="9">
        <v>0</v>
      </c>
      <c r="G30" s="18"/>
      <c r="H30" s="20"/>
      <c r="I30" s="21"/>
    </row>
    <row r="31" spans="1:11" ht="29.25" customHeight="1">
      <c r="A31" s="3"/>
      <c r="B31" s="5" t="s">
        <v>52</v>
      </c>
      <c r="C31" s="18" t="s">
        <v>53</v>
      </c>
      <c r="D31" s="5" t="s">
        <v>14</v>
      </c>
      <c r="E31" s="8">
        <v>0</v>
      </c>
      <c r="F31" s="9">
        <v>0</v>
      </c>
      <c r="G31" s="18"/>
      <c r="H31" s="20"/>
      <c r="I31" s="21"/>
    </row>
    <row r="32" spans="1:11" ht="29.25" customHeight="1">
      <c r="A32" s="3"/>
      <c r="B32" s="5" t="s">
        <v>54</v>
      </c>
      <c r="C32" s="18" t="s">
        <v>55</v>
      </c>
      <c r="D32" s="5" t="s">
        <v>14</v>
      </c>
      <c r="E32" s="8">
        <v>0</v>
      </c>
      <c r="F32" s="9">
        <v>0</v>
      </c>
      <c r="G32" s="18"/>
      <c r="H32" s="20"/>
      <c r="I32" s="21"/>
    </row>
    <row r="33" spans="1:9" ht="80.25" customHeight="1">
      <c r="A33" s="3"/>
      <c r="B33" s="5" t="s">
        <v>56</v>
      </c>
      <c r="C33" s="18" t="s">
        <v>57</v>
      </c>
      <c r="D33" s="5" t="s">
        <v>14</v>
      </c>
      <c r="E33" s="8">
        <v>0</v>
      </c>
      <c r="F33" s="9">
        <v>0</v>
      </c>
      <c r="G33" s="18"/>
      <c r="H33" s="20"/>
      <c r="I33" s="21"/>
    </row>
    <row r="34" spans="1:9" ht="39" customHeight="1">
      <c r="A34" s="3"/>
      <c r="B34" s="5" t="s">
        <v>58</v>
      </c>
      <c r="C34" s="18" t="s">
        <v>59</v>
      </c>
      <c r="D34" s="5" t="s">
        <v>14</v>
      </c>
      <c r="E34" s="8">
        <v>0</v>
      </c>
      <c r="F34" s="9">
        <v>0</v>
      </c>
      <c r="G34" s="18"/>
      <c r="H34" s="20"/>
      <c r="I34" s="21"/>
    </row>
    <row r="35" spans="1:9" ht="63.75" customHeight="1">
      <c r="A35" s="3"/>
      <c r="B35" s="5" t="s">
        <v>60</v>
      </c>
      <c r="C35" s="18" t="s">
        <v>61</v>
      </c>
      <c r="D35" s="5" t="s">
        <v>14</v>
      </c>
      <c r="E35" s="8">
        <v>0</v>
      </c>
      <c r="F35" s="9">
        <v>0</v>
      </c>
      <c r="G35" s="18"/>
      <c r="H35" s="20"/>
      <c r="I35" s="21"/>
    </row>
    <row r="36" spans="1:9" ht="66" customHeight="1">
      <c r="A36" s="3"/>
      <c r="B36" s="5" t="s">
        <v>15</v>
      </c>
      <c r="C36" s="18" t="s">
        <v>62</v>
      </c>
      <c r="D36" s="5" t="s">
        <v>14</v>
      </c>
      <c r="E36" s="8">
        <v>0</v>
      </c>
      <c r="F36" s="9">
        <v>0</v>
      </c>
      <c r="G36" s="18"/>
      <c r="H36" s="20"/>
      <c r="I36" s="21"/>
    </row>
    <row r="39" spans="1:9" hidden="1" outlineLevel="1">
      <c r="A39" t="s">
        <v>63</v>
      </c>
    </row>
    <row r="40" spans="1:9" hidden="1" outlineLevel="1"/>
    <row r="41" spans="1:9" ht="48.75" hidden="1" customHeight="1" outlineLevel="1">
      <c r="A41" s="19" t="s">
        <v>64</v>
      </c>
      <c r="B41" s="19"/>
      <c r="C41" s="19"/>
      <c r="D41" s="19"/>
      <c r="E41" s="19"/>
      <c r="F41" s="19"/>
      <c r="G41" s="19"/>
    </row>
    <row r="42" spans="1:9" ht="37.5" hidden="1" customHeight="1" outlineLevel="1">
      <c r="A42" s="19" t="s">
        <v>65</v>
      </c>
      <c r="B42" s="19"/>
      <c r="C42" s="19"/>
      <c r="D42" s="19"/>
      <c r="E42" s="19"/>
      <c r="F42" s="19"/>
      <c r="G42" s="19"/>
    </row>
    <row r="43" spans="1:9" ht="34.5" hidden="1" customHeight="1" outlineLevel="1">
      <c r="A43" s="19" t="s">
        <v>66</v>
      </c>
      <c r="B43" s="19"/>
      <c r="C43" s="19"/>
      <c r="D43" s="19"/>
      <c r="E43" s="19"/>
      <c r="F43" s="19"/>
      <c r="G43" s="19"/>
    </row>
    <row r="44" spans="1:9" collapsed="1"/>
    <row r="45" spans="1:9">
      <c r="C45" t="s">
        <v>67</v>
      </c>
      <c r="E45" t="s">
        <v>68</v>
      </c>
    </row>
    <row r="46" spans="1:9" ht="33" customHeight="1"/>
    <row r="47" spans="1:9" ht="20.25" customHeight="1">
      <c r="C47" s="28" t="s">
        <v>69</v>
      </c>
    </row>
  </sheetData>
  <mergeCells count="33">
    <mergeCell ref="H17:I17"/>
    <mergeCell ref="B7:G7"/>
    <mergeCell ref="B11:B12"/>
    <mergeCell ref="C11:C12"/>
    <mergeCell ref="D11:D12"/>
    <mergeCell ref="E11:F11"/>
    <mergeCell ref="G11:G12"/>
    <mergeCell ref="H12:I12"/>
    <mergeCell ref="H13:I13"/>
    <mergeCell ref="H14:I14"/>
    <mergeCell ref="H15:I15"/>
    <mergeCell ref="H16:I16"/>
    <mergeCell ref="H30:I30"/>
    <mergeCell ref="H18:I18"/>
    <mergeCell ref="H19:I19"/>
    <mergeCell ref="H20:I20"/>
    <mergeCell ref="H21:I21"/>
    <mergeCell ref="H22:I22"/>
    <mergeCell ref="H23:I23"/>
    <mergeCell ref="H24:I24"/>
    <mergeCell ref="H26:I26"/>
    <mergeCell ref="H27:I27"/>
    <mergeCell ref="H28:I28"/>
    <mergeCell ref="H29:I29"/>
    <mergeCell ref="A41:G41"/>
    <mergeCell ref="A42:G42"/>
    <mergeCell ref="A43:G43"/>
    <mergeCell ref="H31:I31"/>
    <mergeCell ref="H32:I32"/>
    <mergeCell ref="H33:I33"/>
    <mergeCell ref="H34:I34"/>
    <mergeCell ref="H35:I35"/>
    <mergeCell ref="H36:I36"/>
  </mergeCells>
  <pageMargins left="0.7" right="0.7" top="0.48" bottom="0.38" header="0.21" footer="0.15"/>
  <pageSetup paperSize="9" scale="78" orientation="portrait" horizontalDpi="0" verticalDpi="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наш экз.</vt:lpstr>
      <vt:lpstr>'наш экз.'!Область_печати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econ04</dc:creator>
  <cp:lastModifiedBy>econ04</cp:lastModifiedBy>
  <cp:lastPrinted>2015-06-15T12:28:16Z</cp:lastPrinted>
  <dcterms:created xsi:type="dcterms:W3CDTF">2015-06-15T09:56:07Z</dcterms:created>
  <dcterms:modified xsi:type="dcterms:W3CDTF">2015-06-15T12:28:22Z</dcterms:modified>
</cp:coreProperties>
</file>