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056" yWindow="45" windowWidth="14760" windowHeight="10815" tabRatio="820" activeTab="12"/>
  </bookViews>
  <sheets>
    <sheet name="за 2018 год" sheetId="1" r:id="rId1"/>
    <sheet name=" январь " sheetId="2" r:id="rId2"/>
    <sheet name="февраль " sheetId="3" r:id="rId3"/>
    <sheet name="март " sheetId="4" r:id="rId4"/>
    <sheet name="апрель " sheetId="5" r:id="rId5"/>
    <sheet name="май " sheetId="6" r:id="rId6"/>
    <sheet name="июнь " sheetId="7" r:id="rId7"/>
    <sheet name="июль " sheetId="8" r:id="rId8"/>
    <sheet name="август " sheetId="9" r:id="rId9"/>
    <sheet name="сентябрь " sheetId="10" r:id="rId10"/>
    <sheet name="октябрь " sheetId="11" r:id="rId11"/>
    <sheet name="ноябрь " sheetId="12" r:id="rId12"/>
    <sheet name="декабрь " sheetId="13" r:id="rId13"/>
  </sheets>
  <externalReferences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<sst xmlns="http://schemas.openxmlformats.org/spreadsheetml/2006/main" count="573" uniqueCount="53">
  <si>
    <t>№ п/п</t>
  </si>
  <si>
    <t>Наименование населенного пункта</t>
  </si>
  <si>
    <t>Прочим организациям</t>
  </si>
  <si>
    <t>Населению</t>
  </si>
  <si>
    <t>Ед. изм.</t>
  </si>
  <si>
    <t>согласно Постановления Правительства РФ</t>
  </si>
  <si>
    <t>от 21.01.2004 № 24</t>
  </si>
  <si>
    <t>Квт/час.</t>
  </si>
  <si>
    <t>Итого</t>
  </si>
  <si>
    <t xml:space="preserve">Отпущено электроэнергии </t>
  </si>
  <si>
    <t>Отпущено электроэнергии за декабрь</t>
  </si>
  <si>
    <t>Отпущено электроэнергии за апрель</t>
  </si>
  <si>
    <t>Отпущено электроэнергии за март</t>
  </si>
  <si>
    <t>Отпущено электроэнергии за май</t>
  </si>
  <si>
    <t xml:space="preserve">Отпущено электроэнергии за июнь </t>
  </si>
  <si>
    <t xml:space="preserve">Отпущено электроэнергии за июль </t>
  </si>
  <si>
    <t>Отпущено электроэнергии за август</t>
  </si>
  <si>
    <t xml:space="preserve">Отпущено электроэнергии за сентябрь </t>
  </si>
  <si>
    <t>Отпущено электроэнергии за октябрь</t>
  </si>
  <si>
    <t>Отпущено электроэнергии за ноябрь</t>
  </si>
  <si>
    <t>Отпущено электроэнергии за январь</t>
  </si>
  <si>
    <t>Отпущено электроэнергии за февраль</t>
  </si>
  <si>
    <t>Отчетная  калькуляция полезно отпущенной электроэнергии  по  МП ЗР "Севержилкомсервис" в разрезе населенных пунктов НАО за 2018 год</t>
  </si>
  <si>
    <t>Отчетная  калькуляция полезно отпущенной электроэнергии  по  МП ЗР "Севержилкомсервис" в разрезе населенных пунктов НАО за январь 2018 год</t>
  </si>
  <si>
    <t>Отчетная  калькуляция полезно отпущенной электроэнергии  по  МП ЗР "Севержилкомсервис" в разрезе населенных пунктов НАО за февраль  2018 год</t>
  </si>
  <si>
    <t>Отчетная  калькуляция полезно отпущенной электроэнергии  по  МП ЗР "Севержилкомсервис" в разрезе населенных пунктов НАО за март 2018 год</t>
  </si>
  <si>
    <t>Отчетная  калькуляция полезно отпущенной электроэнергии  по  МП ЗР "Севержилкомсервис" в разрезе населенных пунктов НАО за апрель 2018 год</t>
  </si>
  <si>
    <t>Отчетная  калькуляция полезно отпущенной электроэнергии  по  МП ЗР "Севержилкомсервис" в разрезе населенных пунктов НАО за май 2018 год</t>
  </si>
  <si>
    <t>Отчетная  калькуляция полезно отпущенной электроэнергии  по  МП ЗР "Севержилкомсервис" в разрезе населенных пунктов НАО за июнь 2018 год</t>
  </si>
  <si>
    <t>Отчетная  калькуляция полезно отпущенной электроэнергии  по  МП ЗР "Севержилкомсервис" в разрезе населенных пунктов НАО за июль 2018 год</t>
  </si>
  <si>
    <t>Отчетная  калькуляция полезно отпущенной электроэнергии  по  МП ЗР "Севержилкомсервис" в разрезе населенных пунктов НАО за август 2018 год.</t>
  </si>
  <si>
    <t>Отчетная  калькуляция полезно отпущенной электроэнергии  по  МП ЗР "Севержилкомсервис" в разрезе населенных пунктов НАО за сентябрь 2018 год</t>
  </si>
  <si>
    <t>Отчетная  калькуляция полезно отпущенной электроэнергии  по  МП ЗР "Севержилкомсервис" в разрезе населенных пунктов НАО за октябрь 2018 год.</t>
  </si>
  <si>
    <t>Отчетная  калькуляция полезно отпущенной электроэнергии  по  МП ЗР "Севержилкомсервис" в разрезе населенных пунктов НАО за ноябрь 2018 год</t>
  </si>
  <si>
    <t>Отчетная  калькуляция полезно отпущенной электроэнергии  по  МП ЗР "Севержилкомсервис" в разрезе населенных пунктов НАО за декабрь 2018 год</t>
  </si>
  <si>
    <t xml:space="preserve">д. Андег </t>
  </si>
  <si>
    <t>п. Индига</t>
  </si>
  <si>
    <t>п. Бугрино</t>
  </si>
  <si>
    <t>с. Великовисочное</t>
  </si>
  <si>
    <t>с. Коткино</t>
  </si>
  <si>
    <t>п. Каратайка</t>
  </si>
  <si>
    <t>с. Оксино</t>
  </si>
  <si>
    <t>п. Нельмин-Нос</t>
  </si>
  <si>
    <t>с. Тельвиска</t>
  </si>
  <si>
    <t>д. Усть-Кара</t>
  </si>
  <si>
    <t>п.Харута</t>
  </si>
  <si>
    <t>п. Хорей-Вер</t>
  </si>
  <si>
    <t>с. Несь</t>
  </si>
  <si>
    <t>п. Шойна</t>
  </si>
  <si>
    <t>с. Ома</t>
  </si>
  <si>
    <t>с. Нижняя-Пеша</t>
  </si>
  <si>
    <t>п.Амдерма</t>
  </si>
  <si>
    <t>п. Амдерма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</si>
</sst>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[$-FC19]d\ mmmm\ yyyy\ &quot;г.&quot;"/>
    <numFmt numFmtId="193" formatCode="dd/mm/yy;@"/>
    <numFmt numFmtId="194" formatCode="d/m/yyyy;@"/>
    <numFmt numFmtId="195" formatCode="#,##0.0"/>
    <numFmt numFmtId="196" formatCode="0.00000"/>
    <numFmt numFmtId="197" formatCode="0.0000"/>
    <numFmt numFmtId="198" formatCode="0.000"/>
    <numFmt numFmtId="199" formatCode="0.0"/>
    <numFmt numFmtId="200" formatCode="0.00000000"/>
    <numFmt numFmtId="201" formatCode="0.0000000"/>
    <numFmt numFmtId="202" formatCode="0.000000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4"/>
      <name val="Arial Cyr"/>
      <family val="0"/>
    </font>
    <font>
      <sz val="10"/>
      <color indexed="40"/>
      <name val="Arial Cyr"/>
      <family val="0"/>
    </font>
    <font>
      <sz val="8"/>
      <color indexed="62"/>
      <name val="Arial Cyr"/>
      <family val="0"/>
    </font>
    <font>
      <sz val="8"/>
      <color indexed="40"/>
      <name val="Arial Cyr"/>
      <family val="0"/>
    </font>
    <font>
      <sz val="8"/>
      <color indexed="30"/>
      <name val="Arial Cyr"/>
      <family val="0"/>
    </font>
    <font>
      <sz val="8"/>
      <color indexed="49"/>
      <name val="Arial Cyr"/>
      <family val="0"/>
    </font>
    <font>
      <b/>
      <sz val="8"/>
      <color indexed="4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8" tint="0.5999900102615356"/>
      <name val="Arial Cyr"/>
      <family val="0"/>
    </font>
    <font>
      <sz val="10"/>
      <color rgb="FF00B0F0"/>
      <name val="Arial Cyr"/>
      <family val="0"/>
    </font>
    <font>
      <sz val="10"/>
      <color theme="4" tint="0.5999900102615356"/>
      <name val="Arial Cyr"/>
      <family val="0"/>
    </font>
    <font>
      <sz val="8"/>
      <color theme="4" tint="-0.24997000396251678"/>
      <name val="Arial Cyr"/>
      <family val="0"/>
    </font>
    <font>
      <sz val="10"/>
      <color theme="3" tint="0.5999900102615356"/>
      <name val="Arial Cyr"/>
      <family val="0"/>
    </font>
    <font>
      <sz val="8"/>
      <color rgb="FF00B0F0"/>
      <name val="Arial Cyr"/>
      <family val="0"/>
    </font>
    <font>
      <sz val="8"/>
      <color rgb="FF0070C0"/>
      <name val="Arial Cyr"/>
      <family val="0"/>
    </font>
    <font>
      <sz val="8"/>
      <color theme="8"/>
      <name val="Arial Cyr"/>
      <family val="0"/>
    </font>
    <font>
      <b/>
      <sz val="8"/>
      <color rgb="FF00B0F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2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1" fontId="0" fillId="0" borderId="0" xfId="0" applyNumberFormat="1" applyAlignment="1">
      <alignment/>
    </xf>
    <xf numFmtId="1" fontId="44" fillId="0" borderId="0" xfId="0" applyNumberFormat="1" applyFont="1" applyAlignment="1">
      <alignment/>
    </xf>
    <xf numFmtId="1" fontId="45" fillId="0" borderId="0" xfId="0" applyNumberFormat="1" applyFont="1" applyAlignment="1">
      <alignment/>
    </xf>
    <xf numFmtId="0" fontId="45" fillId="0" borderId="0" xfId="0" applyFont="1" applyAlignment="1">
      <alignment/>
    </xf>
    <xf numFmtId="3" fontId="46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3" fontId="47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" fontId="48" fillId="0" borderId="0" xfId="0" applyNumberFormat="1" applyFont="1" applyAlignment="1">
      <alignment/>
    </xf>
    <xf numFmtId="1" fontId="49" fillId="0" borderId="0" xfId="0" applyNumberFormat="1" applyFont="1" applyAlignment="1">
      <alignment/>
    </xf>
    <xf numFmtId="3" fontId="49" fillId="0" borderId="0" xfId="0" applyNumberFormat="1" applyFont="1" applyAlignment="1">
      <alignment/>
    </xf>
    <xf numFmtId="3" fontId="50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3" fontId="0" fillId="0" borderId="10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" fontId="52" fillId="0" borderId="0" xfId="0" applyNumberFormat="1" applyFont="1" applyAlignment="1">
      <alignment/>
    </xf>
    <xf numFmtId="3" fontId="1" fillId="0" borderId="10" xfId="0" applyNumberFormat="1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1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5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86;&#1083;&#1100;&#1079;&#1086;&#1074;&#1072;&#1090;&#1077;&#1083;&#1080;\&#1050;&#1091;&#1082;&#1086;&#1090;&#1077;&#1085;&#1082;&#1086;_&#1040;_NEW\&#1050;&#1072;&#1083;&#1100;&#1082;&#1091;&#1083;&#1103;&#1094;&#1080;&#1080;%202018\&#1069;-&#1101;&#1085;&#1077;&#1088;&#1075;&#1080;&#1103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sgks\Users2\&#1055;&#1083;&#1072;&#1085;&#1086;&#1074;&#1086;-&#1101;&#1082;&#1086;&#1085;&#1086;&#1084;&#1080;&#1095;&#1077;&#1089;&#1082;&#1080;&#1081;%20&#1086;&#1090;&#1076;&#1077;&#1083;\&#1050;&#1072;&#1083;&#1100;&#1082;&#1091;&#1083;&#1103;&#1094;&#1080;&#1080;\&#1050;&#1072;&#1083;&#1100;&#1082;&#1091;&#1083;&#1103;&#1094;&#1080;&#1080;%202018\&#1069;-&#1101;&#1085;&#1077;&#1088;&#1075;&#1080;&#1103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ска"/>
      <sheetName val="Индига"/>
      <sheetName val="Каратайка"/>
      <sheetName val="Колгуев"/>
      <sheetName val="Коткино"/>
      <sheetName val="Н-НОС Свод"/>
      <sheetName val="Н-Нос"/>
      <sheetName val="Андег"/>
      <sheetName val="Несь"/>
      <sheetName val="Оксино"/>
      <sheetName val="Ома"/>
      <sheetName val="Пеша"/>
      <sheetName val="Мак,Устье"/>
      <sheetName val="У-Кара"/>
      <sheetName val="Харута"/>
      <sheetName val="Х-Вер"/>
      <sheetName val="Шойна"/>
      <sheetName val="Красное"/>
      <sheetName val="1 кв"/>
      <sheetName val="2 кварт"/>
      <sheetName val="1 полуг"/>
      <sheetName val="3 кварт"/>
      <sheetName val="9 мес"/>
      <sheetName val="4 кварт"/>
      <sheetName val="12 мес"/>
      <sheetName val="12 для отч."/>
      <sheetName val="Раскрытие"/>
      <sheetName val="Свод по месяццам"/>
    </sheetNames>
    <sheetDataSet>
      <sheetData sheetId="25">
        <row r="11">
          <cell r="S11">
            <v>1159149</v>
          </cell>
        </row>
        <row r="12">
          <cell r="S12">
            <v>69</v>
          </cell>
        </row>
        <row r="48">
          <cell r="S48">
            <v>645235</v>
          </cell>
        </row>
        <row r="59">
          <cell r="S59">
            <v>1025896</v>
          </cell>
        </row>
        <row r="60">
          <cell r="S60">
            <v>73</v>
          </cell>
        </row>
        <row r="96">
          <cell r="S96">
            <v>546371</v>
          </cell>
        </row>
      </sheetData>
      <sheetData sheetId="26">
        <row r="4">
          <cell r="D4">
            <v>93136</v>
          </cell>
          <cell r="E4">
            <v>102384</v>
          </cell>
        </row>
        <row r="5">
          <cell r="D5">
            <v>71471</v>
          </cell>
          <cell r="E5">
            <v>44551</v>
          </cell>
        </row>
        <row r="6">
          <cell r="D6">
            <v>136516</v>
          </cell>
          <cell r="E6">
            <v>114402</v>
          </cell>
        </row>
        <row r="7">
          <cell r="D7">
            <v>61200</v>
          </cell>
          <cell r="E7">
            <v>48391</v>
          </cell>
        </row>
        <row r="8">
          <cell r="D8">
            <v>79275</v>
          </cell>
          <cell r="E8">
            <v>65786</v>
          </cell>
        </row>
        <row r="9">
          <cell r="D9">
            <v>33797</v>
          </cell>
          <cell r="E9">
            <v>42936</v>
          </cell>
        </row>
        <row r="10">
          <cell r="D10">
            <v>74047</v>
          </cell>
          <cell r="E10">
            <v>95350</v>
          </cell>
        </row>
        <row r="11">
          <cell r="D11">
            <v>23243</v>
          </cell>
          <cell r="E11">
            <v>11422</v>
          </cell>
        </row>
        <row r="12">
          <cell r="D12">
            <v>34624</v>
          </cell>
          <cell r="E12">
            <v>34916</v>
          </cell>
        </row>
        <row r="13">
          <cell r="D13">
            <v>34400</v>
          </cell>
          <cell r="E13">
            <v>42354</v>
          </cell>
        </row>
        <row r="14">
          <cell r="D14">
            <v>66947</v>
          </cell>
          <cell r="E14">
            <v>44095</v>
          </cell>
        </row>
        <row r="15">
          <cell r="D15">
            <v>81616</v>
          </cell>
          <cell r="E15">
            <v>65295</v>
          </cell>
        </row>
        <row r="16">
          <cell r="D16">
            <v>103009</v>
          </cell>
          <cell r="E16">
            <v>95907</v>
          </cell>
        </row>
        <row r="17">
          <cell r="D17">
            <v>27424</v>
          </cell>
          <cell r="E17">
            <v>29436</v>
          </cell>
        </row>
        <row r="18">
          <cell r="D18">
            <v>120833</v>
          </cell>
          <cell r="E18">
            <v>111745</v>
          </cell>
        </row>
        <row r="19">
          <cell r="D19">
            <v>117680</v>
          </cell>
          <cell r="E19">
            <v>76999</v>
          </cell>
        </row>
        <row r="27">
          <cell r="D27">
            <v>36179</v>
          </cell>
          <cell r="E27">
            <v>39067</v>
          </cell>
        </row>
        <row r="28">
          <cell r="D28">
            <v>9663</v>
          </cell>
          <cell r="E28">
            <v>6225</v>
          </cell>
        </row>
        <row r="29">
          <cell r="D29">
            <v>104620</v>
          </cell>
          <cell r="E29">
            <v>82201</v>
          </cell>
        </row>
        <row r="30">
          <cell r="D30">
            <v>56786</v>
          </cell>
          <cell r="E30">
            <v>47943</v>
          </cell>
        </row>
        <row r="31">
          <cell r="D31">
            <v>29998</v>
          </cell>
          <cell r="E31">
            <v>25208</v>
          </cell>
        </row>
        <row r="32">
          <cell r="D32">
            <v>35769</v>
          </cell>
          <cell r="E32">
            <v>48207</v>
          </cell>
        </row>
        <row r="33">
          <cell r="D33">
            <v>25095</v>
          </cell>
          <cell r="E33">
            <v>17376</v>
          </cell>
        </row>
        <row r="34">
          <cell r="D34">
            <v>11231</v>
          </cell>
          <cell r="E34">
            <v>8664</v>
          </cell>
        </row>
        <row r="35">
          <cell r="D35">
            <v>10589</v>
          </cell>
          <cell r="E35">
            <v>10498</v>
          </cell>
        </row>
        <row r="36">
          <cell r="D36">
            <v>22671</v>
          </cell>
          <cell r="E36">
            <v>24634</v>
          </cell>
        </row>
        <row r="37">
          <cell r="D37">
            <v>33689</v>
          </cell>
          <cell r="E37">
            <v>23575</v>
          </cell>
        </row>
        <row r="38">
          <cell r="D38">
            <v>28754</v>
          </cell>
          <cell r="E38">
            <v>21350</v>
          </cell>
        </row>
        <row r="39">
          <cell r="D39">
            <v>59630</v>
          </cell>
          <cell r="E39">
            <v>63959</v>
          </cell>
        </row>
        <row r="40">
          <cell r="D40">
            <v>12326</v>
          </cell>
          <cell r="E40">
            <v>12208</v>
          </cell>
        </row>
        <row r="41">
          <cell r="D41">
            <v>61403</v>
          </cell>
          <cell r="E41">
            <v>61237</v>
          </cell>
        </row>
        <row r="42">
          <cell r="D42">
            <v>106832</v>
          </cell>
          <cell r="E42">
            <v>54019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мдерма"/>
      <sheetName val="Виска"/>
      <sheetName val="Индига"/>
      <sheetName val="Каратайка"/>
      <sheetName val="Колгуев"/>
      <sheetName val="Коткино"/>
      <sheetName val="Н-НОС Свод"/>
      <sheetName val="Н-Нос"/>
      <sheetName val="Андег"/>
      <sheetName val="Несь"/>
      <sheetName val="Оксино"/>
      <sheetName val="Ома"/>
      <sheetName val="Пеша"/>
      <sheetName val="Мак,Устье"/>
      <sheetName val="У-Кара"/>
      <sheetName val="Харута"/>
      <sheetName val="Х-Вер"/>
      <sheetName val="Шойна"/>
      <sheetName val="1 кв"/>
      <sheetName val="2 кварт"/>
      <sheetName val="1 полуг"/>
      <sheetName val="3 кварт"/>
      <sheetName val="9 мес"/>
      <sheetName val="4 кварт"/>
      <sheetName val="12 мес"/>
      <sheetName val="12 для отч."/>
      <sheetName val="Раскрытие"/>
      <sheetName val="Свод по месяццам"/>
      <sheetName val="Лист1"/>
      <sheetName val="Лист2"/>
    </sheetNames>
    <sheetDataSet>
      <sheetData sheetId="25">
        <row r="110">
          <cell r="S110">
            <v>1096020</v>
          </cell>
        </row>
        <row r="111">
          <cell r="S111">
            <v>53</v>
          </cell>
        </row>
        <row r="147">
          <cell r="S147">
            <v>576205</v>
          </cell>
        </row>
        <row r="159">
          <cell r="S159">
            <v>1099784</v>
          </cell>
        </row>
        <row r="160">
          <cell r="S160">
            <v>94</v>
          </cell>
        </row>
        <row r="196">
          <cell r="S196">
            <v>556501.8570000001</v>
          </cell>
        </row>
        <row r="209">
          <cell r="S209">
            <v>897700.45</v>
          </cell>
        </row>
        <row r="210">
          <cell r="S210">
            <v>102</v>
          </cell>
        </row>
        <row r="246">
          <cell r="S246">
            <v>404293.143</v>
          </cell>
        </row>
        <row r="259">
          <cell r="S259">
            <v>894582</v>
          </cell>
        </row>
        <row r="260">
          <cell r="S260">
            <v>24</v>
          </cell>
        </row>
        <row r="296">
          <cell r="S296">
            <v>362754</v>
          </cell>
        </row>
        <row r="604">
          <cell r="S604">
            <v>11426568.45</v>
          </cell>
        </row>
        <row r="605">
          <cell r="S605">
            <v>1098</v>
          </cell>
        </row>
        <row r="641">
          <cell r="S641">
            <v>6010681.91</v>
          </cell>
        </row>
      </sheetData>
      <sheetData sheetId="26">
        <row r="4">
          <cell r="F4">
            <v>94898</v>
          </cell>
          <cell r="H4">
            <v>105472</v>
          </cell>
          <cell r="I4">
            <v>66367</v>
          </cell>
          <cell r="J4">
            <v>66181</v>
          </cell>
          <cell r="M4">
            <v>55377</v>
          </cell>
          <cell r="N4">
            <v>51810</v>
          </cell>
          <cell r="O4">
            <v>60680</v>
          </cell>
          <cell r="R4">
            <v>58785</v>
          </cell>
          <cell r="S4">
            <v>68567</v>
          </cell>
          <cell r="T4">
            <v>90010</v>
          </cell>
        </row>
        <row r="5">
          <cell r="F5">
            <v>67006</v>
          </cell>
          <cell r="H5">
            <v>57964</v>
          </cell>
          <cell r="I5">
            <v>45943</v>
          </cell>
          <cell r="J5">
            <v>45135</v>
          </cell>
          <cell r="M5">
            <v>31903</v>
          </cell>
          <cell r="N5">
            <v>25858</v>
          </cell>
          <cell r="O5">
            <v>37042</v>
          </cell>
          <cell r="R5">
            <v>50302</v>
          </cell>
          <cell r="S5">
            <v>47904</v>
          </cell>
          <cell r="T5">
            <v>63523</v>
          </cell>
        </row>
        <row r="6">
          <cell r="F6">
            <v>121814</v>
          </cell>
          <cell r="H6">
            <v>119654</v>
          </cell>
          <cell r="I6">
            <v>112691</v>
          </cell>
          <cell r="J6">
            <v>114067</v>
          </cell>
          <cell r="M6">
            <v>89022</v>
          </cell>
          <cell r="N6">
            <v>99750</v>
          </cell>
          <cell r="O6">
            <v>94513</v>
          </cell>
          <cell r="R6">
            <v>105284</v>
          </cell>
          <cell r="S6">
            <v>120409</v>
          </cell>
          <cell r="T6">
            <v>115471</v>
          </cell>
        </row>
        <row r="7">
          <cell r="F7">
            <v>52483</v>
          </cell>
          <cell r="H7">
            <v>55408</v>
          </cell>
          <cell r="I7">
            <v>47067</v>
          </cell>
          <cell r="J7">
            <v>51087</v>
          </cell>
          <cell r="M7">
            <v>47810</v>
          </cell>
          <cell r="N7">
            <v>39848</v>
          </cell>
          <cell r="O7">
            <v>54619</v>
          </cell>
          <cell r="R7">
            <v>42707</v>
          </cell>
          <cell r="S7">
            <v>62116</v>
          </cell>
          <cell r="T7">
            <v>56709</v>
          </cell>
        </row>
        <row r="8">
          <cell r="F8">
            <v>74482</v>
          </cell>
          <cell r="H8">
            <v>81718</v>
          </cell>
          <cell r="I8">
            <v>58498</v>
          </cell>
          <cell r="J8">
            <v>57092</v>
          </cell>
          <cell r="M8">
            <v>46413</v>
          </cell>
          <cell r="N8">
            <v>49549</v>
          </cell>
          <cell r="O8">
            <v>52994</v>
          </cell>
          <cell r="R8">
            <v>50791</v>
          </cell>
          <cell r="S8">
            <v>58092</v>
          </cell>
          <cell r="T8">
            <v>67835</v>
          </cell>
        </row>
        <row r="9">
          <cell r="F9">
            <v>41989</v>
          </cell>
          <cell r="H9">
            <v>46144</v>
          </cell>
          <cell r="I9">
            <v>32412</v>
          </cell>
          <cell r="J9">
            <v>34395</v>
          </cell>
          <cell r="M9">
            <v>28447</v>
          </cell>
          <cell r="N9">
            <v>24984</v>
          </cell>
          <cell r="O9">
            <v>29707</v>
          </cell>
          <cell r="R9">
            <v>34539</v>
          </cell>
          <cell r="S9">
            <v>35460</v>
          </cell>
          <cell r="T9">
            <v>35535</v>
          </cell>
        </row>
        <row r="10">
          <cell r="F10">
            <v>95285</v>
          </cell>
          <cell r="H10">
            <v>75178</v>
          </cell>
          <cell r="I10">
            <v>54557</v>
          </cell>
          <cell r="J10">
            <v>69965</v>
          </cell>
          <cell r="M10">
            <v>37561</v>
          </cell>
          <cell r="N10">
            <v>50717</v>
          </cell>
          <cell r="O10">
            <v>56981</v>
          </cell>
          <cell r="R10">
            <v>61538</v>
          </cell>
          <cell r="S10">
            <v>67214</v>
          </cell>
          <cell r="T10">
            <v>62293</v>
          </cell>
        </row>
        <row r="11">
          <cell r="F11">
            <v>22300</v>
          </cell>
          <cell r="H11">
            <v>12237</v>
          </cell>
          <cell r="I11">
            <v>13332</v>
          </cell>
          <cell r="J11">
            <v>12206</v>
          </cell>
          <cell r="M11">
            <v>11341</v>
          </cell>
          <cell r="N11">
            <v>11359</v>
          </cell>
          <cell r="O11">
            <v>15496</v>
          </cell>
          <cell r="R11">
            <v>16606</v>
          </cell>
          <cell r="S11">
            <v>17212</v>
          </cell>
          <cell r="T11">
            <v>12141</v>
          </cell>
        </row>
        <row r="12">
          <cell r="F12">
            <v>34382</v>
          </cell>
          <cell r="H12">
            <v>34153</v>
          </cell>
          <cell r="I12">
            <v>24840</v>
          </cell>
          <cell r="J12">
            <v>24865</v>
          </cell>
          <cell r="M12">
            <v>21247</v>
          </cell>
          <cell r="N12">
            <v>22977</v>
          </cell>
          <cell r="O12">
            <v>25847</v>
          </cell>
          <cell r="R12">
            <v>23652</v>
          </cell>
          <cell r="S12">
            <v>26611</v>
          </cell>
          <cell r="T12">
            <v>30710</v>
          </cell>
        </row>
        <row r="13">
          <cell r="F13">
            <v>34893</v>
          </cell>
          <cell r="H13">
            <v>31682</v>
          </cell>
          <cell r="I13">
            <v>26572</v>
          </cell>
          <cell r="J13">
            <v>30862</v>
          </cell>
          <cell r="M13">
            <v>23623</v>
          </cell>
          <cell r="N13">
            <v>31465</v>
          </cell>
          <cell r="O13">
            <v>30227</v>
          </cell>
          <cell r="R13">
            <v>30272</v>
          </cell>
          <cell r="S13">
            <v>30983</v>
          </cell>
          <cell r="T13">
            <v>35678</v>
          </cell>
        </row>
        <row r="14">
          <cell r="F14">
            <v>54675</v>
          </cell>
          <cell r="H14">
            <v>58172</v>
          </cell>
          <cell r="I14">
            <v>50441.45</v>
          </cell>
          <cell r="J14">
            <v>47176</v>
          </cell>
          <cell r="M14">
            <v>37981</v>
          </cell>
          <cell r="N14">
            <v>41180</v>
          </cell>
          <cell r="O14">
            <v>42857</v>
          </cell>
          <cell r="R14">
            <v>44170</v>
          </cell>
          <cell r="S14">
            <v>51439</v>
          </cell>
          <cell r="T14">
            <v>55336</v>
          </cell>
        </row>
        <row r="15">
          <cell r="F15">
            <v>70948</v>
          </cell>
          <cell r="H15">
            <v>81349</v>
          </cell>
          <cell r="I15">
            <v>69279</v>
          </cell>
          <cell r="J15">
            <v>50722</v>
          </cell>
          <cell r="M15">
            <v>47112</v>
          </cell>
          <cell r="N15">
            <v>46476</v>
          </cell>
          <cell r="O15">
            <v>46474</v>
          </cell>
          <cell r="R15">
            <v>60269</v>
          </cell>
          <cell r="S15">
            <v>51226</v>
          </cell>
          <cell r="T15">
            <v>71478</v>
          </cell>
        </row>
        <row r="16">
          <cell r="F16">
            <v>88031</v>
          </cell>
          <cell r="H16">
            <v>96640</v>
          </cell>
          <cell r="I16">
            <v>86049</v>
          </cell>
          <cell r="J16">
            <v>86404</v>
          </cell>
          <cell r="M16">
            <v>76774</v>
          </cell>
          <cell r="N16">
            <v>77278</v>
          </cell>
          <cell r="O16">
            <v>97944</v>
          </cell>
          <cell r="R16">
            <v>87414</v>
          </cell>
          <cell r="S16">
            <v>93735</v>
          </cell>
          <cell r="T16">
            <v>89404</v>
          </cell>
        </row>
        <row r="17">
          <cell r="F17">
            <v>29969</v>
          </cell>
          <cell r="H17">
            <v>29949</v>
          </cell>
          <cell r="I17">
            <v>24401</v>
          </cell>
          <cell r="J17">
            <v>23634</v>
          </cell>
          <cell r="M17">
            <v>20657</v>
          </cell>
          <cell r="N17">
            <v>23332</v>
          </cell>
          <cell r="O17">
            <v>23277</v>
          </cell>
          <cell r="R17">
            <v>24935</v>
          </cell>
          <cell r="S17">
            <v>25810</v>
          </cell>
          <cell r="T17">
            <v>28736</v>
          </cell>
        </row>
        <row r="18">
          <cell r="F18">
            <v>118875</v>
          </cell>
          <cell r="H18">
            <v>106782</v>
          </cell>
          <cell r="I18">
            <v>96824</v>
          </cell>
          <cell r="J18">
            <v>92829</v>
          </cell>
          <cell r="M18">
            <v>74779</v>
          </cell>
          <cell r="N18">
            <v>74481</v>
          </cell>
          <cell r="O18">
            <v>83560</v>
          </cell>
          <cell r="R18">
            <v>85824</v>
          </cell>
          <cell r="S18">
            <v>87520</v>
          </cell>
          <cell r="T18">
            <v>101709</v>
          </cell>
        </row>
        <row r="19">
          <cell r="F19">
            <v>94043</v>
          </cell>
          <cell r="H19">
            <v>107376</v>
          </cell>
          <cell r="I19">
            <v>88529</v>
          </cell>
          <cell r="J19">
            <v>87986</v>
          </cell>
          <cell r="M19">
            <v>70887</v>
          </cell>
          <cell r="N19">
            <v>80577</v>
          </cell>
          <cell r="O19">
            <v>73325</v>
          </cell>
          <cell r="R19">
            <v>83410</v>
          </cell>
          <cell r="S19">
            <v>91794</v>
          </cell>
          <cell r="T19">
            <v>96514</v>
          </cell>
        </row>
        <row r="20">
          <cell r="M20">
            <v>8617</v>
          </cell>
          <cell r="N20">
            <v>20133</v>
          </cell>
          <cell r="O20">
            <v>26729</v>
          </cell>
          <cell r="R20">
            <v>27309</v>
          </cell>
          <cell r="S20">
            <v>31745</v>
          </cell>
          <cell r="T20">
            <v>31797</v>
          </cell>
        </row>
        <row r="23">
          <cell r="M23">
            <v>729551</v>
          </cell>
          <cell r="N23">
            <v>771774</v>
          </cell>
          <cell r="O23">
            <v>852272</v>
          </cell>
          <cell r="R23">
            <v>887807</v>
          </cell>
          <cell r="S23">
            <v>967837</v>
          </cell>
          <cell r="T23">
            <v>1044879</v>
          </cell>
        </row>
        <row r="28">
          <cell r="F28">
            <v>33559</v>
          </cell>
          <cell r="H28">
            <v>35359</v>
          </cell>
          <cell r="I28">
            <v>21953</v>
          </cell>
          <cell r="J28">
            <v>23536</v>
          </cell>
          <cell r="M28">
            <v>16815</v>
          </cell>
          <cell r="N28">
            <v>19176</v>
          </cell>
          <cell r="O28">
            <v>38017</v>
          </cell>
          <cell r="R28">
            <v>39672</v>
          </cell>
          <cell r="S28">
            <v>53057</v>
          </cell>
          <cell r="T28">
            <v>45607</v>
          </cell>
        </row>
        <row r="29">
          <cell r="F29">
            <v>7286</v>
          </cell>
          <cell r="H29">
            <v>7334</v>
          </cell>
          <cell r="I29">
            <v>4594</v>
          </cell>
          <cell r="J29">
            <v>5138</v>
          </cell>
          <cell r="M29">
            <v>3870</v>
          </cell>
          <cell r="N29">
            <v>4379</v>
          </cell>
          <cell r="O29">
            <v>6672</v>
          </cell>
          <cell r="R29">
            <v>6468</v>
          </cell>
          <cell r="S29">
            <v>9559</v>
          </cell>
          <cell r="T29">
            <v>9349</v>
          </cell>
        </row>
        <row r="30">
          <cell r="F30">
            <v>98575</v>
          </cell>
          <cell r="H30">
            <v>92808</v>
          </cell>
          <cell r="I30">
            <v>70821</v>
          </cell>
          <cell r="J30">
            <v>66606</v>
          </cell>
          <cell r="M30">
            <v>38889</v>
          </cell>
          <cell r="N30">
            <v>41084</v>
          </cell>
          <cell r="O30">
            <v>63939</v>
          </cell>
          <cell r="R30">
            <v>72110</v>
          </cell>
          <cell r="S30">
            <v>97942</v>
          </cell>
          <cell r="T30">
            <v>118592</v>
          </cell>
        </row>
        <row r="31">
          <cell r="F31">
            <v>60177</v>
          </cell>
          <cell r="H31">
            <v>52534</v>
          </cell>
          <cell r="I31">
            <v>39037</v>
          </cell>
          <cell r="J31">
            <v>39275</v>
          </cell>
          <cell r="M31">
            <v>41758</v>
          </cell>
          <cell r="N31">
            <v>37247</v>
          </cell>
          <cell r="O31">
            <v>48149</v>
          </cell>
          <cell r="R31">
            <v>41628</v>
          </cell>
          <cell r="S31">
            <v>59812</v>
          </cell>
          <cell r="T31">
            <v>61449</v>
          </cell>
        </row>
        <row r="32">
          <cell r="F32">
            <v>26225</v>
          </cell>
          <cell r="H32">
            <v>26295</v>
          </cell>
          <cell r="I32">
            <v>14756</v>
          </cell>
          <cell r="J32">
            <v>13832</v>
          </cell>
          <cell r="M32">
            <v>5680</v>
          </cell>
          <cell r="N32">
            <v>6752</v>
          </cell>
          <cell r="O32">
            <v>15623</v>
          </cell>
          <cell r="R32">
            <v>20786</v>
          </cell>
          <cell r="S32">
            <v>29164</v>
          </cell>
          <cell r="T32">
            <v>28411</v>
          </cell>
        </row>
        <row r="33">
          <cell r="F33">
            <v>46137</v>
          </cell>
          <cell r="H33">
            <v>51725</v>
          </cell>
          <cell r="I33">
            <v>31925</v>
          </cell>
          <cell r="J33">
            <v>29418</v>
          </cell>
          <cell r="M33">
            <v>21753</v>
          </cell>
          <cell r="N33">
            <v>18074</v>
          </cell>
          <cell r="O33">
            <v>23568</v>
          </cell>
          <cell r="R33">
            <v>35131</v>
          </cell>
          <cell r="S33">
            <v>43506</v>
          </cell>
          <cell r="T33">
            <v>44157</v>
          </cell>
        </row>
        <row r="34">
          <cell r="F34">
            <v>16588</v>
          </cell>
          <cell r="H34">
            <v>18232</v>
          </cell>
          <cell r="I34">
            <v>14473</v>
          </cell>
          <cell r="J34">
            <v>14687</v>
          </cell>
          <cell r="M34">
            <v>9213</v>
          </cell>
          <cell r="N34">
            <v>9026</v>
          </cell>
          <cell r="O34">
            <v>18024</v>
          </cell>
          <cell r="R34">
            <v>18420</v>
          </cell>
          <cell r="S34">
            <v>21780</v>
          </cell>
          <cell r="T34">
            <v>23293</v>
          </cell>
        </row>
        <row r="35">
          <cell r="F35">
            <v>7906</v>
          </cell>
          <cell r="H35">
            <v>9081</v>
          </cell>
          <cell r="I35">
            <v>5192</v>
          </cell>
          <cell r="J35">
            <v>5678</v>
          </cell>
          <cell r="M35">
            <v>4365</v>
          </cell>
          <cell r="N35">
            <v>3440</v>
          </cell>
          <cell r="O35">
            <v>6605</v>
          </cell>
          <cell r="R35">
            <v>5294</v>
          </cell>
          <cell r="S35">
            <v>9965</v>
          </cell>
          <cell r="T35">
            <v>9738</v>
          </cell>
        </row>
        <row r="36">
          <cell r="F36">
            <v>11015</v>
          </cell>
          <cell r="H36">
            <v>8854</v>
          </cell>
          <cell r="I36">
            <v>4322</v>
          </cell>
          <cell r="J36">
            <v>3511</v>
          </cell>
          <cell r="M36">
            <v>2367</v>
          </cell>
          <cell r="N36">
            <v>2606</v>
          </cell>
          <cell r="O36">
            <v>4363</v>
          </cell>
          <cell r="R36">
            <v>5637</v>
          </cell>
          <cell r="S36">
            <v>7587</v>
          </cell>
          <cell r="T36">
            <v>8474</v>
          </cell>
        </row>
        <row r="37">
          <cell r="F37">
            <v>21079</v>
          </cell>
          <cell r="H37">
            <v>18878</v>
          </cell>
          <cell r="I37">
            <v>14659</v>
          </cell>
          <cell r="J37">
            <v>12985</v>
          </cell>
          <cell r="M37">
            <v>9994</v>
          </cell>
          <cell r="N37">
            <v>9405</v>
          </cell>
          <cell r="O37">
            <v>13322</v>
          </cell>
          <cell r="R37">
            <v>17386</v>
          </cell>
          <cell r="S37">
            <v>26278</v>
          </cell>
          <cell r="T37">
            <v>24908</v>
          </cell>
        </row>
        <row r="38">
          <cell r="F38">
            <v>23728</v>
          </cell>
          <cell r="H38">
            <v>22457.857</v>
          </cell>
          <cell r="I38">
            <v>23023.143</v>
          </cell>
          <cell r="J38">
            <v>13991</v>
          </cell>
          <cell r="M38">
            <v>12674</v>
          </cell>
          <cell r="N38">
            <v>11448</v>
          </cell>
          <cell r="O38">
            <v>16185</v>
          </cell>
          <cell r="R38">
            <v>19261</v>
          </cell>
          <cell r="S38">
            <v>24824.5</v>
          </cell>
          <cell r="T38">
            <v>26883</v>
          </cell>
        </row>
        <row r="39">
          <cell r="F39">
            <v>23194</v>
          </cell>
          <cell r="H39">
            <v>25654</v>
          </cell>
          <cell r="I39">
            <v>19928</v>
          </cell>
          <cell r="J39">
            <v>14805</v>
          </cell>
          <cell r="M39">
            <v>14686</v>
          </cell>
          <cell r="N39">
            <v>11543</v>
          </cell>
          <cell r="O39">
            <v>15873</v>
          </cell>
          <cell r="R39">
            <v>27886</v>
          </cell>
          <cell r="S39">
            <v>24574</v>
          </cell>
          <cell r="T39">
            <v>35351</v>
          </cell>
        </row>
        <row r="40">
          <cell r="F40">
            <v>51712</v>
          </cell>
          <cell r="H40">
            <v>48378</v>
          </cell>
          <cell r="I40">
            <v>35588</v>
          </cell>
          <cell r="J40">
            <v>29705</v>
          </cell>
          <cell r="M40">
            <v>22829</v>
          </cell>
          <cell r="N40">
            <v>24274</v>
          </cell>
          <cell r="O40">
            <v>34593</v>
          </cell>
          <cell r="R40">
            <v>44890</v>
          </cell>
          <cell r="S40">
            <v>52870</v>
          </cell>
          <cell r="T40">
            <v>70346</v>
          </cell>
        </row>
        <row r="41">
          <cell r="F41">
            <v>13018</v>
          </cell>
          <cell r="H41">
            <v>12661</v>
          </cell>
          <cell r="I41">
            <v>8471</v>
          </cell>
          <cell r="J41">
            <v>6673</v>
          </cell>
          <cell r="M41">
            <v>4924</v>
          </cell>
          <cell r="N41">
            <v>3746</v>
          </cell>
          <cell r="O41">
            <v>7065</v>
          </cell>
          <cell r="R41">
            <v>9445</v>
          </cell>
          <cell r="S41">
            <v>15305</v>
          </cell>
          <cell r="T41">
            <v>17903</v>
          </cell>
        </row>
        <row r="42">
          <cell r="F42">
            <v>54653</v>
          </cell>
          <cell r="H42">
            <v>53211</v>
          </cell>
          <cell r="I42">
            <v>34288</v>
          </cell>
          <cell r="J42">
            <v>37654</v>
          </cell>
          <cell r="M42">
            <v>19486</v>
          </cell>
          <cell r="N42">
            <v>19057</v>
          </cell>
          <cell r="O42">
            <v>40351</v>
          </cell>
          <cell r="R42">
            <v>46792</v>
          </cell>
          <cell r="S42">
            <v>48385</v>
          </cell>
          <cell r="T42">
            <v>56947</v>
          </cell>
        </row>
        <row r="43">
          <cell r="F43">
            <v>81353</v>
          </cell>
          <cell r="H43">
            <v>73040</v>
          </cell>
          <cell r="I43">
            <v>61263</v>
          </cell>
          <cell r="J43">
            <v>45260</v>
          </cell>
          <cell r="M43">
            <v>34105</v>
          </cell>
          <cell r="N43">
            <v>38023</v>
          </cell>
          <cell r="O43">
            <v>37223</v>
          </cell>
          <cell r="R43">
            <v>64012</v>
          </cell>
          <cell r="S43">
            <v>67351</v>
          </cell>
          <cell r="T43">
            <v>81044</v>
          </cell>
        </row>
        <row r="44">
          <cell r="M44">
            <v>35254.409999999996</v>
          </cell>
          <cell r="N44">
            <v>36518</v>
          </cell>
          <cell r="O44">
            <v>38288</v>
          </cell>
          <cell r="R44">
            <v>43407.8</v>
          </cell>
          <cell r="S44">
            <v>57800</v>
          </cell>
          <cell r="T44">
            <v>66564.2</v>
          </cell>
        </row>
        <row r="47">
          <cell r="M47">
            <v>298662.41000000003</v>
          </cell>
          <cell r="N47">
            <v>295798</v>
          </cell>
          <cell r="O47">
            <v>427860</v>
          </cell>
          <cell r="R47">
            <v>518225.8</v>
          </cell>
          <cell r="S47">
            <v>649759.5</v>
          </cell>
          <cell r="T47">
            <v>729016.2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D34" sqref="D34"/>
    </sheetView>
  </sheetViews>
  <sheetFormatPr defaultColWidth="9.00390625" defaultRowHeight="12.75" outlineLevelRow="1"/>
  <cols>
    <col min="1" max="1" width="6.75390625" style="0" customWidth="1"/>
    <col min="2" max="2" width="20.875" style="0" customWidth="1"/>
    <col min="3" max="3" width="10.625" style="0" customWidth="1"/>
    <col min="4" max="4" width="20.375" style="0" customWidth="1"/>
    <col min="5" max="5" width="19.75390625" style="0" customWidth="1"/>
    <col min="6" max="6" width="9.125" style="0" customWidth="1"/>
  </cols>
  <sheetData>
    <row r="1" spans="3:5" ht="12.75">
      <c r="C1" s="40" t="s">
        <v>5</v>
      </c>
      <c r="D1" s="40"/>
      <c r="E1" s="40"/>
    </row>
    <row r="2" spans="4:5" ht="12.75">
      <c r="D2" s="40" t="s">
        <v>6</v>
      </c>
      <c r="E2" s="40"/>
    </row>
    <row r="4" spans="1:13" ht="12.75" customHeight="1">
      <c r="A4" s="45" t="s">
        <v>22</v>
      </c>
      <c r="B4" s="45"/>
      <c r="C4" s="45"/>
      <c r="D4" s="45"/>
      <c r="E4" s="45"/>
      <c r="F4" s="3"/>
      <c r="G4" s="2"/>
      <c r="H4" s="2"/>
      <c r="I4" s="2"/>
      <c r="J4" s="2"/>
      <c r="K4" s="2"/>
      <c r="L4" s="2"/>
      <c r="M4" s="2"/>
    </row>
    <row r="5" spans="1:12" ht="30.75" customHeight="1">
      <c r="A5" s="45"/>
      <c r="B5" s="45"/>
      <c r="C5" s="45"/>
      <c r="D5" s="45"/>
      <c r="E5" s="45"/>
      <c r="F5" s="3"/>
      <c r="G5" s="2"/>
      <c r="H5" s="2"/>
      <c r="I5" s="2"/>
      <c r="J5" s="2"/>
      <c r="K5" s="2"/>
      <c r="L5" s="2"/>
    </row>
    <row r="7" spans="1:5" ht="27.75" customHeight="1">
      <c r="A7" s="46" t="s">
        <v>0</v>
      </c>
      <c r="B7" s="42" t="s">
        <v>1</v>
      </c>
      <c r="C7" s="43" t="s">
        <v>4</v>
      </c>
      <c r="D7" s="42" t="s">
        <v>9</v>
      </c>
      <c r="E7" s="42"/>
    </row>
    <row r="8" spans="1:5" ht="28.5" customHeight="1">
      <c r="A8" s="47"/>
      <c r="B8" s="42"/>
      <c r="C8" s="44"/>
      <c r="D8" s="28" t="s">
        <v>3</v>
      </c>
      <c r="E8" s="28" t="s">
        <v>2</v>
      </c>
    </row>
    <row r="9" spans="1:5" ht="15.75" customHeight="1">
      <c r="A9" s="1">
        <v>1</v>
      </c>
      <c r="B9" s="27" t="s">
        <v>36</v>
      </c>
      <c r="C9" s="1" t="s">
        <v>7</v>
      </c>
      <c r="D9" s="26">
        <f>' январь '!D9+'февраль '!D9+'март '!D9+'апрель '!D9+'май '!D9+'июнь '!D9+'июль '!D9+'август '!D9+'сентябрь '!D9+'октябрь '!D9+'ноябрь '!D9+'декабрь '!D9</f>
        <v>913667</v>
      </c>
      <c r="E9" s="26">
        <f>' январь '!E9:E9+'февраль '!E9:E9+'март '!E9:E9+'апрель '!E9:E9+'май '!E9:E9+'июнь '!E9:E9+'июль '!E9:E9+'август '!E9:E9+'сентябрь '!E9:E9+'октябрь '!E9:E9+'ноябрь '!E9:E9+'декабрь '!E9:E9</f>
        <v>401997</v>
      </c>
    </row>
    <row r="10" spans="1:5" ht="15.75" customHeight="1">
      <c r="A10" s="1">
        <v>2</v>
      </c>
      <c r="B10" s="27" t="s">
        <v>37</v>
      </c>
      <c r="C10" s="1" t="s">
        <v>7</v>
      </c>
      <c r="D10" s="26">
        <f>' январь '!D10:D10+'февраль '!D10:D10+'март '!D10:D10+'апрель '!D10:D10+'май '!D10:D10+'июнь '!D10:D10+'июль '!D10:D10+'август '!D10:D10+'сентябрь '!D10:D10+'октябрь '!D10:D10+'ноябрь '!D10:D10+'декабрь '!D10:D10</f>
        <v>588602</v>
      </c>
      <c r="E10" s="26">
        <f>' январь '!E10:E10+'февраль '!E10:E10+'март '!E10:E10+'апрель '!E10:E10+'май '!E10:E10+'июнь '!E10:E10+'июль '!E10:E10+'август '!E10:E10+'сентябрь '!E10:E10+'октябрь '!E10:E10+'ноябрь '!E10:E10+'декабрь '!E10:E10</f>
        <v>80537</v>
      </c>
    </row>
    <row r="11" spans="1:5" ht="15.75" customHeight="1">
      <c r="A11" s="1">
        <v>3</v>
      </c>
      <c r="B11" s="27" t="s">
        <v>38</v>
      </c>
      <c r="C11" s="1" t="s">
        <v>7</v>
      </c>
      <c r="D11" s="26">
        <f>' январь '!D11:D11+'февраль '!D11:D11+'март '!D11:D11+'апрель '!D11:D11+'май '!D11:D11+'июнь '!D11:D11+'июль '!D11:D11+'август '!D11:D11+'сентябрь '!D11:D11+'октябрь '!D11:D11+'ноябрь '!D11:D11+'декабрь '!D11:D11</f>
        <v>1343593</v>
      </c>
      <c r="E11" s="26">
        <f>' январь '!E11:E11+'февраль '!E11:E11+'март '!E11:E11+'апрель '!E11:E11+'май '!E11:E11+'июнь '!E11:E11+'июль '!E11:E11+'август '!E11:E11+'сентябрь '!E11:E11+'октябрь '!E11:E11+'ноябрь '!E11:E11+'декабрь '!E11:E11</f>
        <v>948187</v>
      </c>
    </row>
    <row r="12" spans="1:5" ht="15.75" customHeight="1">
      <c r="A12" s="1">
        <v>4</v>
      </c>
      <c r="B12" s="27" t="s">
        <v>39</v>
      </c>
      <c r="C12" s="1" t="s">
        <v>7</v>
      </c>
      <c r="D12" s="26">
        <f>' январь '!D12:D12+'февраль '!D12:D12+'март '!D12:D12+'апрель '!D12:D12+'май '!D12:D12+'июнь '!D12:D12+'июль '!D12:D12+'август '!D12:D12+'сентябрь '!D12:D12+'октябрь '!D12:D12+'ноябрь '!D12:D12+'декабрь '!D12:D12</f>
        <v>619445</v>
      </c>
      <c r="E12" s="26">
        <f>' январь '!E12:E12+'февраль '!E12:E12+'март '!E12:E12+'апрель '!E12:E12+'май '!E12:E12+'июнь '!E12:E12+'июль '!E12:E12+'август '!E12:E12+'сентябрь '!E12:E12+'октябрь '!E12:E12+'ноябрь '!E12:E12+'декабрь '!E12:E12</f>
        <v>585795</v>
      </c>
    </row>
    <row r="13" spans="1:5" ht="15.75" customHeight="1">
      <c r="A13" s="1">
        <v>5</v>
      </c>
      <c r="B13" s="27" t="s">
        <v>40</v>
      </c>
      <c r="C13" s="1" t="s">
        <v>7</v>
      </c>
      <c r="D13" s="26">
        <f>' январь '!D13:D13+'февраль '!D13:D13+'март '!D13:D13+'апрель '!D13:D13+'май '!D13:D13+'июнь '!D13:D13+'июль '!D13:D13+'август '!D13:D13+'сентябрь '!D13:D13+'октябрь '!D13:D13+'ноябрь '!D13:D13+'декабрь '!D13:D13</f>
        <v>742525</v>
      </c>
      <c r="E13" s="26">
        <f>' январь '!E13:E13+'февраль '!E13:E13+'март '!E13:E13+'апрель '!E13:E13+'май '!E13:E13+'июнь '!E13:E13+'июль '!E13:E13+'август '!E13:E13+'сентябрь '!E13:E13+'октябрь '!E13:E13+'ноябрь '!E13:E13+'декабрь '!E13:E13</f>
        <v>242730</v>
      </c>
    </row>
    <row r="14" spans="1:5" ht="15.75" customHeight="1">
      <c r="A14" s="1">
        <v>6</v>
      </c>
      <c r="B14" s="27" t="s">
        <v>41</v>
      </c>
      <c r="C14" s="1" t="s">
        <v>7</v>
      </c>
      <c r="D14" s="26">
        <f>' январь '!D14:D14+'февраль '!D14:D14+'март '!D14:D14+'апрель '!D14:D14+'май '!D14:D14+'июнь '!D14:D14+'июль '!D14:D14+'август '!D14:D14+'сентябрь '!D14:D14+'октябрь '!D14:D14+'ноябрь '!D14:D14+'декабрь '!D14:D14</f>
        <v>420345</v>
      </c>
      <c r="E14" s="26">
        <f>' январь '!E14:E14+'февраль '!E14:E14+'март '!E14:E14+'апрель '!E14:E14+'май '!E14:E14+'июнь '!E14:E14+'июль '!E14:E14+'август '!E14:E14+'сентябрь '!E14:E14+'октябрь '!E14:E14+'ноябрь '!E14:E14+'декабрь '!E14:E14</f>
        <v>429370</v>
      </c>
    </row>
    <row r="15" spans="1:5" ht="15.75" customHeight="1">
      <c r="A15" s="1">
        <v>7</v>
      </c>
      <c r="B15" s="27" t="s">
        <v>42</v>
      </c>
      <c r="C15" s="1" t="s">
        <v>7</v>
      </c>
      <c r="D15" s="26">
        <f>' январь '!D15:D15+'февраль '!D15:D15+'март '!D15:D15+'апрель '!D15:D15+'май '!D15:D15+'июнь '!D15:D15+'июль '!D15:D15+'август '!D15:D15+'сентябрь '!D15:D15+'октябрь '!D15:D15+'ноябрь '!D15:D15+'декабрь '!D15:D15</f>
        <v>800686</v>
      </c>
      <c r="E15" s="26">
        <f>' январь '!E15:E15+'февраль '!E15:E15+'март '!E15:E15+'апрель '!E15:E15+'май '!E15:E15+'июнь '!E15:E15+'июль '!E15:E15+'август '!E15:E15+'сентябрь '!E15:E15+'октябрь '!E15:E15+'ноябрь '!E15:E15+'декабрь '!E15:E15</f>
        <v>206207</v>
      </c>
    </row>
    <row r="16" spans="1:5" ht="15.75" customHeight="1">
      <c r="A16" s="1">
        <v>8</v>
      </c>
      <c r="B16" s="27" t="s">
        <v>35</v>
      </c>
      <c r="C16" s="1" t="s">
        <v>7</v>
      </c>
      <c r="D16" s="26">
        <f>' январь '!D16:D16+'февраль '!D16:D16+'март '!D16:D16+'апрель '!D16:D16+'май '!D16:D16+'июнь '!D16:D16+'июль '!D16:D16+'август '!D16:D16+'сентябрь '!D16:D16+'октябрь '!D16:D16+'ноябрь '!D16:D16+'декабрь '!D16:D16</f>
        <v>178895</v>
      </c>
      <c r="E16" s="26">
        <f>' январь '!E16:E16+'февраль '!E16:E16+'март '!E16:E16+'апрель '!E16:E16+'май '!E16:E16+'июнь '!E16:E16+'июль '!E16:E16+'август '!E16:E16+'сентябрь '!E16:E16+'октябрь '!E16:E16+'ноябрь '!E16:E16+'декабрь '!E16:E16</f>
        <v>87159</v>
      </c>
    </row>
    <row r="17" spans="1:5" ht="15.75" customHeight="1">
      <c r="A17" s="1">
        <v>9</v>
      </c>
      <c r="B17" s="27" t="s">
        <v>43</v>
      </c>
      <c r="C17" s="1" t="s">
        <v>7</v>
      </c>
      <c r="D17" s="26">
        <f>' январь '!D17:D17+'февраль '!D17:D17+'март '!D17:D17+'апрель '!D17:D17+'май '!D17:D17+'июнь '!D17:D17+'июль '!D17:D17+'август '!D17:D17+'сентябрь '!D17:D17+'октябрь '!D17:D17+'ноябрь '!D17:D17+'декабрь '!D17:D17</f>
        <v>338824</v>
      </c>
      <c r="E17" s="26">
        <f>' январь '!E17:E17+'февраль '!E17:E17+'март '!E17:E17+'апрель '!E17:E17+'май '!E17:E17+'июнь '!E17:E17+'июль '!E17:E17+'август '!E17:E17+'сентябрь '!E17:E17+'октябрь '!E17:E17+'ноябрь '!E17:E17+'декабрь '!E17:E17</f>
        <v>79823</v>
      </c>
    </row>
    <row r="18" spans="1:5" ht="15.75" customHeight="1">
      <c r="A18" s="1">
        <v>10</v>
      </c>
      <c r="B18" s="27" t="s">
        <v>44</v>
      </c>
      <c r="C18" s="1" t="s">
        <v>7</v>
      </c>
      <c r="D18" s="26">
        <f>' январь '!D18:D18+'февраль '!D18:D18+'март '!D18:D18+'апрель '!D18:D18+'май '!D18:D18+'июнь '!D18:D18+'июль '!D18:D18+'август '!D18:D18+'сентябрь '!D18:D18+'октябрь '!D18:D18+'ноябрь '!D18:D18+'декабрь '!D18:D18</f>
        <v>383011</v>
      </c>
      <c r="E18" s="26">
        <f>' январь '!E18:E18+'февраль '!E18:E18+'март '!E18:E18+'апрель '!E18:E18+'май '!E18:E18+'июнь '!E18:E18+'июль '!E18:E18+'август '!E18:E18+'сентябрь '!E18:E18+'октябрь '!E18:E18+'ноябрь '!E18:E18+'декабрь '!E18:E18</f>
        <v>216199</v>
      </c>
    </row>
    <row r="19" spans="1:5" ht="15.75" customHeight="1">
      <c r="A19" s="1">
        <v>11</v>
      </c>
      <c r="B19" s="27" t="s">
        <v>45</v>
      </c>
      <c r="C19" s="1" t="s">
        <v>7</v>
      </c>
      <c r="D19" s="26">
        <f>' январь '!D19:D19+'февраль '!D19:D19+'март '!D19:D19+'апрель '!D19:D19+'май '!D19:D19+'июнь '!D19:D19+'июль '!D19:D19+'август '!D19:D19+'сентябрь '!D19:D19+'октябрь '!D19:D19+'ноябрь '!D19:D19+'декабрь '!D19:D19</f>
        <v>594469.45</v>
      </c>
      <c r="E19" s="26">
        <f>' январь '!E19:E19+'февраль '!E19:E19+'март '!E19:E19+'апрель '!E19:E19+'май '!E19:E19+'июнь '!E19:E19+'июль '!E19:E19+'август '!E19:E19+'сентябрь '!E19:E19+'октябрь '!E19:E19+'ноябрь '!E19:E19+'декабрь '!E19:E19</f>
        <v>251739.5</v>
      </c>
    </row>
    <row r="20" spans="1:5" ht="15.75" customHeight="1">
      <c r="A20" s="1">
        <v>12</v>
      </c>
      <c r="B20" s="27" t="s">
        <v>46</v>
      </c>
      <c r="C20" s="1" t="s">
        <v>7</v>
      </c>
      <c r="D20" s="26">
        <f>' январь '!D20:D20+'февраль '!D20:D20+'март '!D20:D20+'апрель '!D20:D20+'май '!D20:D20+'июнь '!D20:D20+'июль '!D20:D20+'август '!D20:D20+'сентябрь '!D20:D20+'октябрь '!D20:D20+'ноябрь '!D20:D20+'декабрь '!D20:D20</f>
        <v>742244</v>
      </c>
      <c r="E20" s="26">
        <f>' январь '!E20:E20+'февраль '!E20:E20+'март '!E20:E20+'апрель '!E20:E20+'май '!E20:E20+'июнь '!E20:E20+'июль '!E20:E20+'август '!E20:E20+'сентябрь '!E20:E20+'октябрь '!E20:E20+'ноябрь '!E20:E20+'декабрь '!E20:E20</f>
        <v>263598</v>
      </c>
    </row>
    <row r="21" spans="1:5" ht="15.75" customHeight="1">
      <c r="A21" s="1">
        <v>13</v>
      </c>
      <c r="B21" s="27" t="s">
        <v>47</v>
      </c>
      <c r="C21" s="1" t="s">
        <v>7</v>
      </c>
      <c r="D21" s="26">
        <f>' январь '!D21:D21+'февраль '!D21:D21+'март '!D21:D21+'апрель '!D21:D21+'май '!D21:D21+'июнь '!D21:D21+'июль '!D21:D21+'август '!D21:D21+'сентябрь '!D21:D21+'октябрь '!D21:D21+'ноябрь '!D21:D21+'декабрь '!D21:D21</f>
        <v>1078589</v>
      </c>
      <c r="E21" s="26">
        <f>' январь '!E21:E21+'февраль '!E21:E21+'март '!E21:E21+'апрель '!E21:E21+'май '!E21:E21+'июнь '!E21:E21+'июль '!E21:E21+'август '!E21:E21+'сентябрь '!E21:E21+'октябрь '!E21:E21+'ноябрь '!E21:E21+'декабрь '!E21:E21</f>
        <v>538774</v>
      </c>
    </row>
    <row r="22" spans="1:5" ht="15.75" customHeight="1">
      <c r="A22" s="1">
        <v>14</v>
      </c>
      <c r="B22" s="27" t="s">
        <v>48</v>
      </c>
      <c r="C22" s="1" t="s">
        <v>7</v>
      </c>
      <c r="D22" s="26">
        <f>' январь '!D22:D22+'февраль '!D22:D22+'март '!D22:D22+'апрель '!D22:D22+'май '!D22:D22+'июнь '!D22:D22+'июль '!D22:D22+'август '!D22:D22+'сентябрь '!D22:D22+'октябрь '!D22:D22+'ноябрь '!D22:D22+'декабрь '!D22:D22</f>
        <v>311560</v>
      </c>
      <c r="E22" s="26">
        <f>' январь '!E22:E22+'февраль '!E22:E22+'март '!E22:E22+'апрель '!E22:E22+'май '!E22:E22+'июнь '!E22:E22+'июль '!E22:E22+'август '!E22:E22+'сентябрь '!E22:E22+'октябрь '!E22:E22+'ноябрь '!E22:E22+'декабрь '!E22:E22</f>
        <v>123745</v>
      </c>
    </row>
    <row r="23" spans="1:5" ht="15.75" customHeight="1">
      <c r="A23" s="1">
        <v>15</v>
      </c>
      <c r="B23" s="29" t="s">
        <v>49</v>
      </c>
      <c r="C23" s="1" t="s">
        <v>7</v>
      </c>
      <c r="D23" s="26">
        <f>' январь '!D23:D23+'февраль '!D23:D23+'март '!D23:D23+'апрель '!D23:D23+'май '!D23:D23+'июнь '!D23:D23+'июль '!D23:D23+'август '!D23:D23+'сентябрь '!D23:D23+'октябрь '!D23:D23+'ноябрь '!D23:D23+'декабрь '!D23:D23</f>
        <v>1155761</v>
      </c>
      <c r="E23" s="26">
        <f>' январь '!E23:E23+'февраль '!E23:E23+'март '!E23:E23+'апрель '!E23:E23+'май '!E23:E23+'июнь '!E23:E23+'июль '!E23:E23+'август '!E23:E23+'сентябрь '!E23:E23+'октябрь '!E23:E23+'ноябрь '!E23:E23+'декабрь '!E23:E23</f>
        <v>533464</v>
      </c>
    </row>
    <row r="24" spans="1:5" ht="15.75" customHeight="1">
      <c r="A24" s="1">
        <v>16</v>
      </c>
      <c r="B24" s="29" t="s">
        <v>50</v>
      </c>
      <c r="C24" s="1" t="s">
        <v>7</v>
      </c>
      <c r="D24" s="26">
        <f>' январь '!D24:D24+'февраль '!D24:D24+'март '!D24:D24+'апрель '!D24:D24+'май '!D24:D24+'июнь '!D24:D24+'июль '!D24:D24+'август '!D24:D24+'сентябрь '!D24:D24+'октябрь '!D24:D24+'ноябрь '!D24:D24+'декабрь '!D24:D24</f>
        <v>1069120</v>
      </c>
      <c r="E24" s="26">
        <f>' январь '!E24:E24+'февраль '!E24:E24+'март '!E24:E24+'апрель '!E24:E24+'май '!E24:E24+'июнь '!E24:E24+'июль '!E24:E24+'август '!E24:E24+'сентябрь '!E24:E24+'октябрь '!E24:E24+'ноябрь '!E24:E24+'декабрь '!E24:E24</f>
        <v>743525</v>
      </c>
    </row>
    <row r="25" spans="1:5" ht="15.75" customHeight="1">
      <c r="A25" s="1">
        <v>17</v>
      </c>
      <c r="B25" s="35" t="s">
        <v>51</v>
      </c>
      <c r="C25" s="1" t="s">
        <v>7</v>
      </c>
      <c r="D25" s="26">
        <f>'июль '!D25+'август '!D25+'сентябрь '!D25+'октябрь '!D25+'ноябрь '!D25+'декабрь '!D25</f>
        <v>146330</v>
      </c>
      <c r="E25" s="26">
        <f>'июль '!E25+'август '!E25+'сентябрь '!E25+'октябрь '!E25+'ноябрь '!E25+'декабрь '!E25</f>
        <v>277832.41000000003</v>
      </c>
    </row>
    <row r="26" spans="1:5" ht="15.75" customHeight="1">
      <c r="A26" s="41" t="s">
        <v>8</v>
      </c>
      <c r="B26" s="41"/>
      <c r="C26" s="4" t="s">
        <v>7</v>
      </c>
      <c r="D26" s="32">
        <f>SUM(D9:D25)</f>
        <v>11427666.45</v>
      </c>
      <c r="E26" s="32">
        <f>SUM(E9:E25)</f>
        <v>6010681.91</v>
      </c>
    </row>
    <row r="27" spans="2:5" ht="12.75" hidden="1" outlineLevel="1">
      <c r="B27" s="16"/>
      <c r="D27" s="11">
        <f>'[2]12 для отч.'!$S$604+'[2]12 для отч.'!$S$605</f>
        <v>11427666.45</v>
      </c>
      <c r="E27" s="11">
        <f>'[2]12 для отч.'!$S$641</f>
        <v>6010681.91</v>
      </c>
    </row>
    <row r="28" spans="4:5" ht="12.75" hidden="1" outlineLevel="1">
      <c r="D28" s="13">
        <f>D27-D26</f>
        <v>0</v>
      </c>
      <c r="E28" s="13">
        <f>E27-E26</f>
        <v>0</v>
      </c>
    </row>
    <row r="29" ht="12.75" collapsed="1"/>
    <row r="30" ht="12.75">
      <c r="E30" s="5"/>
    </row>
  </sheetData>
  <sheetProtection/>
  <mergeCells count="8">
    <mergeCell ref="C1:E1"/>
    <mergeCell ref="D2:E2"/>
    <mergeCell ref="A26:B26"/>
    <mergeCell ref="D7:E7"/>
    <mergeCell ref="B7:B8"/>
    <mergeCell ref="C7:C8"/>
    <mergeCell ref="A4:E5"/>
    <mergeCell ref="A7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D27" sqref="D27"/>
    </sheetView>
  </sheetViews>
  <sheetFormatPr defaultColWidth="9.125" defaultRowHeight="12.75" outlineLevelRow="1"/>
  <cols>
    <col min="1" max="1" width="6.75390625" style="0" customWidth="1"/>
    <col min="2" max="2" width="22.375" style="0" customWidth="1"/>
    <col min="3" max="3" width="10.625" style="0" customWidth="1"/>
    <col min="4" max="5" width="20.75390625" style="0" customWidth="1"/>
    <col min="6" max="6" width="9.125" style="0" customWidth="1"/>
  </cols>
  <sheetData>
    <row r="1" spans="3:5" ht="12.75">
      <c r="C1" s="40" t="s">
        <v>5</v>
      </c>
      <c r="D1" s="40"/>
      <c r="E1" s="40"/>
    </row>
    <row r="2" spans="4:5" ht="12.75">
      <c r="D2" s="40" t="s">
        <v>6</v>
      </c>
      <c r="E2" s="40"/>
    </row>
    <row r="4" spans="1:13" ht="12.75" customHeight="1">
      <c r="A4" s="45" t="s">
        <v>31</v>
      </c>
      <c r="B4" s="45"/>
      <c r="C4" s="45"/>
      <c r="D4" s="45"/>
      <c r="E4" s="45"/>
      <c r="F4" s="3"/>
      <c r="G4" s="2"/>
      <c r="H4" s="2"/>
      <c r="I4" s="2"/>
      <c r="J4" s="2"/>
      <c r="K4" s="2"/>
      <c r="L4" s="2"/>
      <c r="M4" s="2"/>
    </row>
    <row r="5" spans="1:12" ht="30.75" customHeight="1">
      <c r="A5" s="45"/>
      <c r="B5" s="45"/>
      <c r="C5" s="45"/>
      <c r="D5" s="45"/>
      <c r="E5" s="45"/>
      <c r="F5" s="3"/>
      <c r="G5" s="2"/>
      <c r="H5" s="2"/>
      <c r="I5" s="2"/>
      <c r="J5" s="2"/>
      <c r="K5" s="2"/>
      <c r="L5" s="2"/>
    </row>
    <row r="7" spans="1:5" ht="27.75" customHeight="1">
      <c r="A7" s="46" t="s">
        <v>0</v>
      </c>
      <c r="B7" s="50" t="s">
        <v>1</v>
      </c>
      <c r="C7" s="43" t="s">
        <v>4</v>
      </c>
      <c r="D7" s="42" t="s">
        <v>17</v>
      </c>
      <c r="E7" s="42"/>
    </row>
    <row r="8" spans="1:5" ht="28.5" customHeight="1">
      <c r="A8" s="47"/>
      <c r="B8" s="51"/>
      <c r="C8" s="44"/>
      <c r="D8" s="28" t="s">
        <v>3</v>
      </c>
      <c r="E8" s="28" t="s">
        <v>2</v>
      </c>
    </row>
    <row r="9" spans="1:5" ht="15.75" customHeight="1">
      <c r="A9" s="1">
        <v>1</v>
      </c>
      <c r="B9" s="27" t="s">
        <v>36</v>
      </c>
      <c r="C9" s="1" t="s">
        <v>7</v>
      </c>
      <c r="D9" s="26">
        <f>'[2]Раскрытие'!O4</f>
        <v>60680</v>
      </c>
      <c r="E9" s="26">
        <f>'[2]Раскрытие'!O28</f>
        <v>38017</v>
      </c>
    </row>
    <row r="10" spans="1:5" ht="15.75" customHeight="1">
      <c r="A10" s="1">
        <v>2</v>
      </c>
      <c r="B10" s="27" t="s">
        <v>37</v>
      </c>
      <c r="C10" s="1" t="s">
        <v>7</v>
      </c>
      <c r="D10" s="26">
        <f>'[2]Раскрытие'!O5</f>
        <v>37042</v>
      </c>
      <c r="E10" s="26">
        <f>'[2]Раскрытие'!O29</f>
        <v>6672</v>
      </c>
    </row>
    <row r="11" spans="1:5" ht="15.75" customHeight="1">
      <c r="A11" s="1">
        <v>3</v>
      </c>
      <c r="B11" s="27" t="s">
        <v>38</v>
      </c>
      <c r="C11" s="1" t="s">
        <v>7</v>
      </c>
      <c r="D11" s="26">
        <f>'[2]Раскрытие'!O6</f>
        <v>94513</v>
      </c>
      <c r="E11" s="26">
        <f>'[2]Раскрытие'!O30</f>
        <v>63939</v>
      </c>
    </row>
    <row r="12" spans="1:5" ht="15.75" customHeight="1">
      <c r="A12" s="1">
        <v>4</v>
      </c>
      <c r="B12" s="27" t="s">
        <v>39</v>
      </c>
      <c r="C12" s="1" t="s">
        <v>7</v>
      </c>
      <c r="D12" s="26">
        <f>'[2]Раскрытие'!O7</f>
        <v>54619</v>
      </c>
      <c r="E12" s="26">
        <f>'[2]Раскрытие'!O31</f>
        <v>48149</v>
      </c>
    </row>
    <row r="13" spans="1:5" ht="15.75" customHeight="1">
      <c r="A13" s="1">
        <v>5</v>
      </c>
      <c r="B13" s="27" t="s">
        <v>40</v>
      </c>
      <c r="C13" s="1" t="s">
        <v>7</v>
      </c>
      <c r="D13" s="26">
        <f>'[2]Раскрытие'!O8</f>
        <v>52994</v>
      </c>
      <c r="E13" s="26">
        <f>'[2]Раскрытие'!O32</f>
        <v>15623</v>
      </c>
    </row>
    <row r="14" spans="1:5" ht="15.75" customHeight="1">
      <c r="A14" s="1">
        <v>6</v>
      </c>
      <c r="B14" s="27" t="s">
        <v>41</v>
      </c>
      <c r="C14" s="1" t="s">
        <v>7</v>
      </c>
      <c r="D14" s="26">
        <f>'[2]Раскрытие'!O9</f>
        <v>29707</v>
      </c>
      <c r="E14" s="26">
        <f>'[2]Раскрытие'!O33</f>
        <v>23568</v>
      </c>
    </row>
    <row r="15" spans="1:5" ht="15.75" customHeight="1">
      <c r="A15" s="1">
        <v>7</v>
      </c>
      <c r="B15" s="27" t="s">
        <v>42</v>
      </c>
      <c r="C15" s="1" t="s">
        <v>7</v>
      </c>
      <c r="D15" s="26">
        <f>'[2]Раскрытие'!O10</f>
        <v>56981</v>
      </c>
      <c r="E15" s="26">
        <f>'[2]Раскрытие'!O34</f>
        <v>18024</v>
      </c>
    </row>
    <row r="16" spans="1:5" ht="15.75" customHeight="1">
      <c r="A16" s="1">
        <v>8</v>
      </c>
      <c r="B16" s="27" t="s">
        <v>35</v>
      </c>
      <c r="C16" s="1" t="s">
        <v>7</v>
      </c>
      <c r="D16" s="26">
        <f>'[2]Раскрытие'!O11</f>
        <v>15496</v>
      </c>
      <c r="E16" s="26">
        <f>'[2]Раскрытие'!O35</f>
        <v>6605</v>
      </c>
    </row>
    <row r="17" spans="1:5" ht="15.75" customHeight="1">
      <c r="A17" s="1">
        <v>9</v>
      </c>
      <c r="B17" s="27" t="s">
        <v>43</v>
      </c>
      <c r="C17" s="1" t="s">
        <v>7</v>
      </c>
      <c r="D17" s="26">
        <f>'[2]Раскрытие'!O12</f>
        <v>25847</v>
      </c>
      <c r="E17" s="26">
        <f>'[2]Раскрытие'!O36</f>
        <v>4363</v>
      </c>
    </row>
    <row r="18" spans="1:5" ht="15.75" customHeight="1">
      <c r="A18" s="1">
        <v>10</v>
      </c>
      <c r="B18" s="27" t="s">
        <v>44</v>
      </c>
      <c r="C18" s="1" t="s">
        <v>7</v>
      </c>
      <c r="D18" s="26">
        <f>'[2]Раскрытие'!O13</f>
        <v>30227</v>
      </c>
      <c r="E18" s="26">
        <f>'[2]Раскрытие'!O37</f>
        <v>13322</v>
      </c>
    </row>
    <row r="19" spans="1:5" ht="15.75" customHeight="1">
      <c r="A19" s="1">
        <v>11</v>
      </c>
      <c r="B19" s="27" t="s">
        <v>45</v>
      </c>
      <c r="C19" s="1" t="s">
        <v>7</v>
      </c>
      <c r="D19" s="26">
        <f>'[2]Раскрытие'!O14</f>
        <v>42857</v>
      </c>
      <c r="E19" s="26">
        <f>'[2]Раскрытие'!O38</f>
        <v>16185</v>
      </c>
    </row>
    <row r="20" spans="1:5" ht="15.75" customHeight="1">
      <c r="A20" s="1">
        <v>12</v>
      </c>
      <c r="B20" s="27" t="s">
        <v>46</v>
      </c>
      <c r="C20" s="1" t="s">
        <v>7</v>
      </c>
      <c r="D20" s="26">
        <f>'[2]Раскрытие'!O15</f>
        <v>46474</v>
      </c>
      <c r="E20" s="26">
        <f>'[2]Раскрытие'!O39</f>
        <v>15873</v>
      </c>
    </row>
    <row r="21" spans="1:5" ht="15.75" customHeight="1">
      <c r="A21" s="1">
        <v>13</v>
      </c>
      <c r="B21" s="27" t="s">
        <v>47</v>
      </c>
      <c r="C21" s="1" t="s">
        <v>7</v>
      </c>
      <c r="D21" s="26">
        <f>'[2]Раскрытие'!O16</f>
        <v>97944</v>
      </c>
      <c r="E21" s="26">
        <f>'[2]Раскрытие'!O40</f>
        <v>34593</v>
      </c>
    </row>
    <row r="22" spans="1:5" ht="15.75" customHeight="1">
      <c r="A22" s="1">
        <v>14</v>
      </c>
      <c r="B22" s="27" t="s">
        <v>48</v>
      </c>
      <c r="C22" s="1" t="s">
        <v>7</v>
      </c>
      <c r="D22" s="26">
        <f>'[2]Раскрытие'!O17</f>
        <v>23277</v>
      </c>
      <c r="E22" s="26">
        <f>'[2]Раскрытие'!O41</f>
        <v>7065</v>
      </c>
    </row>
    <row r="23" spans="1:5" ht="15.75" customHeight="1">
      <c r="A23" s="1">
        <v>15</v>
      </c>
      <c r="B23" s="27" t="s">
        <v>49</v>
      </c>
      <c r="C23" s="1" t="s">
        <v>7</v>
      </c>
      <c r="D23" s="26">
        <f>'[2]Раскрытие'!O18</f>
        <v>83560</v>
      </c>
      <c r="E23" s="26">
        <f>'[2]Раскрытие'!O42</f>
        <v>40351</v>
      </c>
    </row>
    <row r="24" spans="1:5" ht="15.75" customHeight="1">
      <c r="A24" s="1">
        <v>16</v>
      </c>
      <c r="B24" s="27" t="s">
        <v>50</v>
      </c>
      <c r="C24" s="1" t="s">
        <v>7</v>
      </c>
      <c r="D24" s="26">
        <f>'[2]Раскрытие'!O19</f>
        <v>73325</v>
      </c>
      <c r="E24" s="26">
        <f>'[2]Раскрытие'!O43</f>
        <v>37223</v>
      </c>
    </row>
    <row r="25" spans="1:5" ht="15.75" customHeight="1">
      <c r="A25" s="1">
        <v>17</v>
      </c>
      <c r="B25" s="35" t="s">
        <v>52</v>
      </c>
      <c r="C25" s="1" t="s">
        <v>7</v>
      </c>
      <c r="D25" s="26">
        <f>'[2]Раскрытие'!$O$20</f>
        <v>26729</v>
      </c>
      <c r="E25" s="26">
        <f>'[2]Раскрытие'!O44</f>
        <v>38288</v>
      </c>
    </row>
    <row r="26" spans="1:5" ht="13.5" customHeight="1">
      <c r="A26" s="48" t="s">
        <v>8</v>
      </c>
      <c r="B26" s="49"/>
      <c r="C26" s="4" t="s">
        <v>7</v>
      </c>
      <c r="D26" s="32">
        <f>SUM(D9:D25)</f>
        <v>852272</v>
      </c>
      <c r="E26" s="32">
        <f>SUM(E9:E25)</f>
        <v>427860</v>
      </c>
    </row>
    <row r="27" spans="4:5" s="20" customFormat="1" ht="12.75" hidden="1" outlineLevel="1">
      <c r="D27" s="21">
        <f>'[2]Раскрытие'!$O$23</f>
        <v>852272</v>
      </c>
      <c r="E27" s="19">
        <f>'[2]Раскрытие'!$O$47</f>
        <v>427860</v>
      </c>
    </row>
    <row r="28" spans="4:5" ht="12.75" hidden="1" outlineLevel="1">
      <c r="D28" s="39">
        <f>D27-D26</f>
        <v>0</v>
      </c>
      <c r="E28" s="39">
        <f>E27-E26</f>
        <v>0</v>
      </c>
    </row>
    <row r="29" ht="12.75" collapsed="1"/>
  </sheetData>
  <sheetProtection/>
  <mergeCells count="8">
    <mergeCell ref="A26:B26"/>
    <mergeCell ref="C1:E1"/>
    <mergeCell ref="D2:E2"/>
    <mergeCell ref="A4:E5"/>
    <mergeCell ref="A7:A8"/>
    <mergeCell ref="B7:B8"/>
    <mergeCell ref="C7:C8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7">
      <selection activeCell="A27" sqref="A27:IV27"/>
    </sheetView>
  </sheetViews>
  <sheetFormatPr defaultColWidth="9.125" defaultRowHeight="12.75" outlineLevelRow="1"/>
  <cols>
    <col min="1" max="1" width="6.75390625" style="0" customWidth="1"/>
    <col min="2" max="2" width="22.375" style="0" customWidth="1"/>
    <col min="3" max="3" width="10.625" style="0" customWidth="1"/>
    <col min="4" max="5" width="20.75390625" style="0" customWidth="1"/>
    <col min="6" max="6" width="9.125" style="0" customWidth="1"/>
  </cols>
  <sheetData>
    <row r="1" spans="3:5" ht="12.75">
      <c r="C1" s="40" t="s">
        <v>5</v>
      </c>
      <c r="D1" s="40"/>
      <c r="E1" s="40"/>
    </row>
    <row r="2" spans="4:5" ht="12.75">
      <c r="D2" s="40" t="s">
        <v>6</v>
      </c>
      <c r="E2" s="40"/>
    </row>
    <row r="4" spans="1:13" ht="12.75" customHeight="1">
      <c r="A4" s="45" t="s">
        <v>32</v>
      </c>
      <c r="B4" s="45"/>
      <c r="C4" s="45"/>
      <c r="D4" s="45"/>
      <c r="E4" s="45"/>
      <c r="F4" s="3"/>
      <c r="G4" s="2"/>
      <c r="H4" s="2"/>
      <c r="I4" s="2"/>
      <c r="J4" s="2"/>
      <c r="K4" s="2"/>
      <c r="L4" s="2"/>
      <c r="M4" s="2"/>
    </row>
    <row r="5" spans="1:12" ht="30.75" customHeight="1">
      <c r="A5" s="45"/>
      <c r="B5" s="45"/>
      <c r="C5" s="45"/>
      <c r="D5" s="45"/>
      <c r="E5" s="45"/>
      <c r="F5" s="3"/>
      <c r="G5" s="2"/>
      <c r="H5" s="2"/>
      <c r="I5" s="2"/>
      <c r="J5" s="2"/>
      <c r="K5" s="2"/>
      <c r="L5" s="2"/>
    </row>
    <row r="7" spans="1:5" ht="27.75" customHeight="1">
      <c r="A7" s="46" t="s">
        <v>0</v>
      </c>
      <c r="B7" s="50" t="s">
        <v>1</v>
      </c>
      <c r="C7" s="43" t="s">
        <v>4</v>
      </c>
      <c r="D7" s="42" t="s">
        <v>18</v>
      </c>
      <c r="E7" s="42"/>
    </row>
    <row r="8" spans="1:5" ht="28.5" customHeight="1">
      <c r="A8" s="47"/>
      <c r="B8" s="51"/>
      <c r="C8" s="44"/>
      <c r="D8" s="28" t="s">
        <v>3</v>
      </c>
      <c r="E8" s="28" t="s">
        <v>2</v>
      </c>
    </row>
    <row r="9" spans="1:5" ht="15.75" customHeight="1">
      <c r="A9" s="1">
        <v>1</v>
      </c>
      <c r="B9" s="27" t="s">
        <v>36</v>
      </c>
      <c r="C9" s="1" t="s">
        <v>7</v>
      </c>
      <c r="D9" s="26">
        <f>'[2]Раскрытие'!R4</f>
        <v>58785</v>
      </c>
      <c r="E9" s="26">
        <f>'[2]Раскрытие'!R28</f>
        <v>39672</v>
      </c>
    </row>
    <row r="10" spans="1:5" ht="15.75" customHeight="1">
      <c r="A10" s="1">
        <v>2</v>
      </c>
      <c r="B10" s="27" t="s">
        <v>37</v>
      </c>
      <c r="C10" s="1" t="s">
        <v>7</v>
      </c>
      <c r="D10" s="26">
        <f>'[2]Раскрытие'!R5</f>
        <v>50302</v>
      </c>
      <c r="E10" s="26">
        <f>'[2]Раскрытие'!R29</f>
        <v>6468</v>
      </c>
    </row>
    <row r="11" spans="1:5" ht="15.75" customHeight="1">
      <c r="A11" s="1">
        <v>3</v>
      </c>
      <c r="B11" s="27" t="s">
        <v>38</v>
      </c>
      <c r="C11" s="1" t="s">
        <v>7</v>
      </c>
      <c r="D11" s="26">
        <f>'[2]Раскрытие'!R6</f>
        <v>105284</v>
      </c>
      <c r="E11" s="26">
        <f>'[2]Раскрытие'!R30</f>
        <v>72110</v>
      </c>
    </row>
    <row r="12" spans="1:5" ht="15.75" customHeight="1">
      <c r="A12" s="1">
        <v>4</v>
      </c>
      <c r="B12" s="27" t="s">
        <v>39</v>
      </c>
      <c r="C12" s="1" t="s">
        <v>7</v>
      </c>
      <c r="D12" s="26">
        <f>'[2]Раскрытие'!R7</f>
        <v>42707</v>
      </c>
      <c r="E12" s="26">
        <f>'[2]Раскрытие'!R31</f>
        <v>41628</v>
      </c>
    </row>
    <row r="13" spans="1:5" ht="15.75" customHeight="1">
      <c r="A13" s="1">
        <v>5</v>
      </c>
      <c r="B13" s="27" t="s">
        <v>40</v>
      </c>
      <c r="C13" s="1" t="s">
        <v>7</v>
      </c>
      <c r="D13" s="26">
        <f>'[2]Раскрытие'!R8</f>
        <v>50791</v>
      </c>
      <c r="E13" s="26">
        <f>'[2]Раскрытие'!R32</f>
        <v>20786</v>
      </c>
    </row>
    <row r="14" spans="1:5" ht="15.75" customHeight="1">
      <c r="A14" s="1">
        <v>6</v>
      </c>
      <c r="B14" s="27" t="s">
        <v>41</v>
      </c>
      <c r="C14" s="1" t="s">
        <v>7</v>
      </c>
      <c r="D14" s="26">
        <f>'[2]Раскрытие'!R9</f>
        <v>34539</v>
      </c>
      <c r="E14" s="26">
        <f>'[2]Раскрытие'!R33</f>
        <v>35131</v>
      </c>
    </row>
    <row r="15" spans="1:5" ht="15.75" customHeight="1">
      <c r="A15" s="1">
        <v>7</v>
      </c>
      <c r="B15" s="27" t="s">
        <v>42</v>
      </c>
      <c r="C15" s="1" t="s">
        <v>7</v>
      </c>
      <c r="D15" s="26">
        <f>'[2]Раскрытие'!R10</f>
        <v>61538</v>
      </c>
      <c r="E15" s="26">
        <f>'[2]Раскрытие'!R34</f>
        <v>18420</v>
      </c>
    </row>
    <row r="16" spans="1:5" ht="15.75" customHeight="1">
      <c r="A16" s="1">
        <v>8</v>
      </c>
      <c r="B16" s="27" t="s">
        <v>35</v>
      </c>
      <c r="C16" s="1" t="s">
        <v>7</v>
      </c>
      <c r="D16" s="26">
        <f>'[2]Раскрытие'!R11</f>
        <v>16606</v>
      </c>
      <c r="E16" s="26">
        <f>'[2]Раскрытие'!R35</f>
        <v>5294</v>
      </c>
    </row>
    <row r="17" spans="1:5" ht="15.75" customHeight="1">
      <c r="A17" s="1">
        <v>9</v>
      </c>
      <c r="B17" s="27" t="s">
        <v>43</v>
      </c>
      <c r="C17" s="1" t="s">
        <v>7</v>
      </c>
      <c r="D17" s="26">
        <f>'[2]Раскрытие'!R12</f>
        <v>23652</v>
      </c>
      <c r="E17" s="26">
        <f>'[2]Раскрытие'!R36</f>
        <v>5637</v>
      </c>
    </row>
    <row r="18" spans="1:5" ht="15.75" customHeight="1">
      <c r="A18" s="1">
        <v>10</v>
      </c>
      <c r="B18" s="27" t="s">
        <v>44</v>
      </c>
      <c r="C18" s="1" t="s">
        <v>7</v>
      </c>
      <c r="D18" s="26">
        <f>'[2]Раскрытие'!R13</f>
        <v>30272</v>
      </c>
      <c r="E18" s="26">
        <f>'[2]Раскрытие'!R37</f>
        <v>17386</v>
      </c>
    </row>
    <row r="19" spans="1:5" ht="15.75" customHeight="1">
      <c r="A19" s="1">
        <v>11</v>
      </c>
      <c r="B19" s="27" t="s">
        <v>45</v>
      </c>
      <c r="C19" s="1" t="s">
        <v>7</v>
      </c>
      <c r="D19" s="26">
        <f>'[2]Раскрытие'!R14</f>
        <v>44170</v>
      </c>
      <c r="E19" s="26">
        <f>'[2]Раскрытие'!R38</f>
        <v>19261</v>
      </c>
    </row>
    <row r="20" spans="1:5" ht="15.75" customHeight="1">
      <c r="A20" s="1">
        <v>12</v>
      </c>
      <c r="B20" s="27" t="s">
        <v>46</v>
      </c>
      <c r="C20" s="1" t="s">
        <v>7</v>
      </c>
      <c r="D20" s="26">
        <f>'[2]Раскрытие'!R15</f>
        <v>60269</v>
      </c>
      <c r="E20" s="26">
        <f>'[2]Раскрытие'!R39</f>
        <v>27886</v>
      </c>
    </row>
    <row r="21" spans="1:5" ht="15.75" customHeight="1">
      <c r="A21" s="1">
        <v>13</v>
      </c>
      <c r="B21" s="27" t="s">
        <v>47</v>
      </c>
      <c r="C21" s="1" t="s">
        <v>7</v>
      </c>
      <c r="D21" s="26">
        <f>'[2]Раскрытие'!R16</f>
        <v>87414</v>
      </c>
      <c r="E21" s="26">
        <f>'[2]Раскрытие'!R40</f>
        <v>44890</v>
      </c>
    </row>
    <row r="22" spans="1:5" ht="15.75" customHeight="1">
      <c r="A22" s="1">
        <v>14</v>
      </c>
      <c r="B22" s="27" t="s">
        <v>48</v>
      </c>
      <c r="C22" s="1" t="s">
        <v>7</v>
      </c>
      <c r="D22" s="26">
        <f>'[2]Раскрытие'!R17</f>
        <v>24935</v>
      </c>
      <c r="E22" s="26">
        <f>'[2]Раскрытие'!R41</f>
        <v>9445</v>
      </c>
    </row>
    <row r="23" spans="1:5" ht="15.75" customHeight="1">
      <c r="A23" s="1">
        <v>15</v>
      </c>
      <c r="B23" s="27" t="s">
        <v>49</v>
      </c>
      <c r="C23" s="1" t="s">
        <v>7</v>
      </c>
      <c r="D23" s="26">
        <f>'[2]Раскрытие'!R18</f>
        <v>85824</v>
      </c>
      <c r="E23" s="26">
        <f>'[2]Раскрытие'!R42</f>
        <v>46792</v>
      </c>
    </row>
    <row r="24" spans="1:5" ht="15.75" customHeight="1">
      <c r="A24" s="1">
        <v>16</v>
      </c>
      <c r="B24" s="27" t="s">
        <v>50</v>
      </c>
      <c r="C24" s="1" t="s">
        <v>7</v>
      </c>
      <c r="D24" s="26">
        <f>'[2]Раскрытие'!R19</f>
        <v>83410</v>
      </c>
      <c r="E24" s="26">
        <f>'[2]Раскрытие'!R43</f>
        <v>64012</v>
      </c>
    </row>
    <row r="25" spans="1:5" ht="15.75" customHeight="1">
      <c r="A25" s="1">
        <v>17</v>
      </c>
      <c r="B25" s="35" t="s">
        <v>51</v>
      </c>
      <c r="C25" s="1" t="s">
        <v>7</v>
      </c>
      <c r="D25" s="26">
        <f>'[2]Раскрытие'!R20</f>
        <v>27309</v>
      </c>
      <c r="E25" s="26">
        <f>'[2]Раскрытие'!R44</f>
        <v>43407.8</v>
      </c>
    </row>
    <row r="26" spans="1:5" ht="13.5" customHeight="1">
      <c r="A26" s="48" t="s">
        <v>8</v>
      </c>
      <c r="B26" s="49"/>
      <c r="C26" s="4" t="s">
        <v>7</v>
      </c>
      <c r="D26" s="32">
        <f>SUM(D9:D25)</f>
        <v>887807</v>
      </c>
      <c r="E26" s="32">
        <f>SUM(E9:E25)</f>
        <v>518225.8</v>
      </c>
    </row>
    <row r="27" spans="4:5" ht="12.75" hidden="1" outlineLevel="1">
      <c r="D27" s="24">
        <f>'[2]Раскрытие'!$R$23</f>
        <v>887807</v>
      </c>
      <c r="E27" s="24">
        <f>'[2]Раскрытие'!$R$47</f>
        <v>518225.8</v>
      </c>
    </row>
    <row r="28" spans="4:5" ht="12.75" hidden="1" outlineLevel="1">
      <c r="D28" s="37">
        <f>D26-D27</f>
        <v>0</v>
      </c>
      <c r="E28" s="37">
        <f>E26-E27</f>
        <v>0</v>
      </c>
    </row>
    <row r="29" ht="12.75" collapsed="1"/>
  </sheetData>
  <sheetProtection/>
  <mergeCells count="8">
    <mergeCell ref="A26:B26"/>
    <mergeCell ref="C1:E1"/>
    <mergeCell ref="D2:E2"/>
    <mergeCell ref="A4:E5"/>
    <mergeCell ref="A7:A8"/>
    <mergeCell ref="B7:B8"/>
    <mergeCell ref="C7:C8"/>
    <mergeCell ref="D7:E7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27" sqref="A27:IV27"/>
    </sheetView>
  </sheetViews>
  <sheetFormatPr defaultColWidth="9.125" defaultRowHeight="12.75" outlineLevelRow="1"/>
  <cols>
    <col min="1" max="1" width="6.75390625" style="0" customWidth="1"/>
    <col min="2" max="2" width="22.375" style="0" customWidth="1"/>
    <col min="3" max="3" width="10.625" style="0" customWidth="1"/>
    <col min="4" max="5" width="20.75390625" style="0" customWidth="1"/>
    <col min="6" max="6" width="9.125" style="0" customWidth="1"/>
  </cols>
  <sheetData>
    <row r="1" spans="3:5" ht="12.75">
      <c r="C1" s="40" t="s">
        <v>5</v>
      </c>
      <c r="D1" s="40"/>
      <c r="E1" s="40"/>
    </row>
    <row r="2" spans="4:5" ht="12.75">
      <c r="D2" s="40" t="s">
        <v>6</v>
      </c>
      <c r="E2" s="40"/>
    </row>
    <row r="4" spans="1:13" ht="12.75" customHeight="1">
      <c r="A4" s="45" t="s">
        <v>33</v>
      </c>
      <c r="B4" s="45"/>
      <c r="C4" s="45"/>
      <c r="D4" s="45"/>
      <c r="E4" s="45"/>
      <c r="F4" s="3"/>
      <c r="G4" s="2"/>
      <c r="H4" s="2"/>
      <c r="I4" s="2"/>
      <c r="J4" s="2"/>
      <c r="K4" s="2"/>
      <c r="L4" s="2"/>
      <c r="M4" s="2"/>
    </row>
    <row r="5" spans="1:12" ht="30.75" customHeight="1">
      <c r="A5" s="45"/>
      <c r="B5" s="45"/>
      <c r="C5" s="45"/>
      <c r="D5" s="45"/>
      <c r="E5" s="45"/>
      <c r="F5" s="3"/>
      <c r="G5" s="2"/>
      <c r="H5" s="2"/>
      <c r="I5" s="2"/>
      <c r="J5" s="2"/>
      <c r="K5" s="2"/>
      <c r="L5" s="2"/>
    </row>
    <row r="7" spans="1:5" ht="27.75" customHeight="1">
      <c r="A7" s="46" t="s">
        <v>0</v>
      </c>
      <c r="B7" s="50" t="s">
        <v>1</v>
      </c>
      <c r="C7" s="43" t="s">
        <v>4</v>
      </c>
      <c r="D7" s="42" t="s">
        <v>19</v>
      </c>
      <c r="E7" s="42"/>
    </row>
    <row r="8" spans="1:5" ht="28.5" customHeight="1">
      <c r="A8" s="47"/>
      <c r="B8" s="51"/>
      <c r="C8" s="44"/>
      <c r="D8" s="28" t="s">
        <v>3</v>
      </c>
      <c r="E8" s="28" t="s">
        <v>2</v>
      </c>
    </row>
    <row r="9" spans="1:5" ht="15.75" customHeight="1">
      <c r="A9" s="1">
        <v>1</v>
      </c>
      <c r="B9" s="27" t="s">
        <v>36</v>
      </c>
      <c r="C9" s="1" t="s">
        <v>7</v>
      </c>
      <c r="D9" s="26">
        <f>'[2]Раскрытие'!S4</f>
        <v>68567</v>
      </c>
      <c r="E9" s="26">
        <f>'[2]Раскрытие'!S28</f>
        <v>53057</v>
      </c>
    </row>
    <row r="10" spans="1:5" ht="15.75" customHeight="1">
      <c r="A10" s="1">
        <v>2</v>
      </c>
      <c r="B10" s="27" t="s">
        <v>37</v>
      </c>
      <c r="C10" s="1" t="s">
        <v>7</v>
      </c>
      <c r="D10" s="26">
        <f>'[2]Раскрытие'!S5</f>
        <v>47904</v>
      </c>
      <c r="E10" s="26">
        <f>'[2]Раскрытие'!S29</f>
        <v>9559</v>
      </c>
    </row>
    <row r="11" spans="1:5" ht="15.75" customHeight="1">
      <c r="A11" s="1">
        <v>3</v>
      </c>
      <c r="B11" s="27" t="s">
        <v>38</v>
      </c>
      <c r="C11" s="1" t="s">
        <v>7</v>
      </c>
      <c r="D11" s="26">
        <f>'[2]Раскрытие'!S6</f>
        <v>120409</v>
      </c>
      <c r="E11" s="26">
        <f>'[2]Раскрытие'!S30</f>
        <v>97942</v>
      </c>
    </row>
    <row r="12" spans="1:5" ht="15.75" customHeight="1">
      <c r="A12" s="1">
        <v>4</v>
      </c>
      <c r="B12" s="27" t="s">
        <v>39</v>
      </c>
      <c r="C12" s="1" t="s">
        <v>7</v>
      </c>
      <c r="D12" s="26">
        <f>'[2]Раскрытие'!S7</f>
        <v>62116</v>
      </c>
      <c r="E12" s="26">
        <f>'[2]Раскрытие'!S31</f>
        <v>59812</v>
      </c>
    </row>
    <row r="13" spans="1:5" ht="15.75" customHeight="1">
      <c r="A13" s="1">
        <v>5</v>
      </c>
      <c r="B13" s="27" t="s">
        <v>40</v>
      </c>
      <c r="C13" s="1" t="s">
        <v>7</v>
      </c>
      <c r="D13" s="26">
        <f>'[2]Раскрытие'!S8</f>
        <v>58092</v>
      </c>
      <c r="E13" s="26">
        <f>'[2]Раскрытие'!S32</f>
        <v>29164</v>
      </c>
    </row>
    <row r="14" spans="1:5" ht="15.75" customHeight="1">
      <c r="A14" s="1">
        <v>6</v>
      </c>
      <c r="B14" s="27" t="s">
        <v>41</v>
      </c>
      <c r="C14" s="1" t="s">
        <v>7</v>
      </c>
      <c r="D14" s="26">
        <f>'[2]Раскрытие'!S9</f>
        <v>35460</v>
      </c>
      <c r="E14" s="26">
        <f>'[2]Раскрытие'!S33</f>
        <v>43506</v>
      </c>
    </row>
    <row r="15" spans="1:5" ht="15.75" customHeight="1">
      <c r="A15" s="1">
        <v>7</v>
      </c>
      <c r="B15" s="27" t="s">
        <v>42</v>
      </c>
      <c r="C15" s="1" t="s">
        <v>7</v>
      </c>
      <c r="D15" s="26">
        <f>'[2]Раскрытие'!S10</f>
        <v>67214</v>
      </c>
      <c r="E15" s="26">
        <f>'[2]Раскрытие'!S34</f>
        <v>21780</v>
      </c>
    </row>
    <row r="16" spans="1:5" ht="15.75" customHeight="1">
      <c r="A16" s="1">
        <v>8</v>
      </c>
      <c r="B16" s="27" t="s">
        <v>35</v>
      </c>
      <c r="C16" s="1" t="s">
        <v>7</v>
      </c>
      <c r="D16" s="26">
        <f>'[2]Раскрытие'!S11</f>
        <v>17212</v>
      </c>
      <c r="E16" s="26">
        <f>'[2]Раскрытие'!S35</f>
        <v>9965</v>
      </c>
    </row>
    <row r="17" spans="1:5" ht="15.75" customHeight="1">
      <c r="A17" s="1">
        <v>9</v>
      </c>
      <c r="B17" s="27" t="s">
        <v>43</v>
      </c>
      <c r="C17" s="1" t="s">
        <v>7</v>
      </c>
      <c r="D17" s="26">
        <f>'[2]Раскрытие'!S12</f>
        <v>26611</v>
      </c>
      <c r="E17" s="26">
        <f>'[2]Раскрытие'!S36</f>
        <v>7587</v>
      </c>
    </row>
    <row r="18" spans="1:5" ht="15.75" customHeight="1">
      <c r="A18" s="1">
        <v>10</v>
      </c>
      <c r="B18" s="27" t="s">
        <v>44</v>
      </c>
      <c r="C18" s="1" t="s">
        <v>7</v>
      </c>
      <c r="D18" s="26">
        <f>'[2]Раскрытие'!S13</f>
        <v>30983</v>
      </c>
      <c r="E18" s="26">
        <f>'[2]Раскрытие'!S37</f>
        <v>26278</v>
      </c>
    </row>
    <row r="19" spans="1:5" ht="15.75" customHeight="1">
      <c r="A19" s="1">
        <v>11</v>
      </c>
      <c r="B19" s="27" t="s">
        <v>45</v>
      </c>
      <c r="C19" s="1" t="s">
        <v>7</v>
      </c>
      <c r="D19" s="26">
        <f>'[2]Раскрытие'!S14</f>
        <v>51439</v>
      </c>
      <c r="E19" s="26">
        <f>'[2]Раскрытие'!S38</f>
        <v>24824.5</v>
      </c>
    </row>
    <row r="20" spans="1:5" ht="15.75" customHeight="1">
      <c r="A20" s="1">
        <v>12</v>
      </c>
      <c r="B20" s="27" t="s">
        <v>46</v>
      </c>
      <c r="C20" s="1" t="s">
        <v>7</v>
      </c>
      <c r="D20" s="26">
        <f>'[2]Раскрытие'!S15</f>
        <v>51226</v>
      </c>
      <c r="E20" s="26">
        <f>'[2]Раскрытие'!S39</f>
        <v>24574</v>
      </c>
    </row>
    <row r="21" spans="1:5" ht="15.75" customHeight="1">
      <c r="A21" s="1">
        <v>13</v>
      </c>
      <c r="B21" s="27" t="s">
        <v>47</v>
      </c>
      <c r="C21" s="1" t="s">
        <v>7</v>
      </c>
      <c r="D21" s="26">
        <f>'[2]Раскрытие'!S16</f>
        <v>93735</v>
      </c>
      <c r="E21" s="26">
        <f>'[2]Раскрытие'!S40</f>
        <v>52870</v>
      </c>
    </row>
    <row r="22" spans="1:5" ht="15.75" customHeight="1">
      <c r="A22" s="1">
        <v>14</v>
      </c>
      <c r="B22" s="27" t="s">
        <v>48</v>
      </c>
      <c r="C22" s="1" t="s">
        <v>7</v>
      </c>
      <c r="D22" s="26">
        <f>'[2]Раскрытие'!S17</f>
        <v>25810</v>
      </c>
      <c r="E22" s="26">
        <f>'[2]Раскрытие'!S41</f>
        <v>15305</v>
      </c>
    </row>
    <row r="23" spans="1:5" ht="15.75" customHeight="1">
      <c r="A23" s="1">
        <v>15</v>
      </c>
      <c r="B23" s="27" t="s">
        <v>49</v>
      </c>
      <c r="C23" s="1" t="s">
        <v>7</v>
      </c>
      <c r="D23" s="26">
        <f>'[2]Раскрытие'!S18</f>
        <v>87520</v>
      </c>
      <c r="E23" s="26">
        <f>'[2]Раскрытие'!S42</f>
        <v>48385</v>
      </c>
    </row>
    <row r="24" spans="1:5" ht="15.75" customHeight="1">
      <c r="A24" s="1">
        <v>16</v>
      </c>
      <c r="B24" s="27" t="s">
        <v>50</v>
      </c>
      <c r="C24" s="1" t="s">
        <v>7</v>
      </c>
      <c r="D24" s="26">
        <f>'[2]Раскрытие'!S19</f>
        <v>91794</v>
      </c>
      <c r="E24" s="26">
        <f>'[2]Раскрытие'!S43</f>
        <v>67351</v>
      </c>
    </row>
    <row r="25" spans="1:5" ht="15.75" customHeight="1">
      <c r="A25" s="1">
        <v>17</v>
      </c>
      <c r="B25" s="35" t="s">
        <v>52</v>
      </c>
      <c r="C25" s="1" t="s">
        <v>7</v>
      </c>
      <c r="D25" s="26">
        <f>'[2]Раскрытие'!S20</f>
        <v>31745</v>
      </c>
      <c r="E25" s="26">
        <f>'[2]Раскрытие'!S44</f>
        <v>57800</v>
      </c>
    </row>
    <row r="26" spans="1:5" ht="13.5" customHeight="1">
      <c r="A26" s="48" t="s">
        <v>8</v>
      </c>
      <c r="B26" s="49"/>
      <c r="C26" s="4" t="s">
        <v>7</v>
      </c>
      <c r="D26" s="32">
        <f>SUM(D9:D25)</f>
        <v>967837</v>
      </c>
      <c r="E26" s="32">
        <f>SUM(E9:E25)</f>
        <v>649759.5</v>
      </c>
    </row>
    <row r="27" spans="4:5" ht="12.75" hidden="1" outlineLevel="1">
      <c r="D27" s="18">
        <f>'[2]Раскрытие'!$S$23</f>
        <v>967837</v>
      </c>
      <c r="E27" s="18">
        <f>'[2]Раскрытие'!$S$47</f>
        <v>649759.5</v>
      </c>
    </row>
    <row r="28" spans="4:5" ht="12.75" hidden="1" outlineLevel="1">
      <c r="D28" s="18">
        <f>D27-D26</f>
        <v>0</v>
      </c>
      <c r="E28" s="18">
        <f>E27-E26</f>
        <v>0</v>
      </c>
    </row>
    <row r="29" ht="12.75" collapsed="1"/>
  </sheetData>
  <sheetProtection/>
  <mergeCells count="8">
    <mergeCell ref="A26:B26"/>
    <mergeCell ref="C1:E1"/>
    <mergeCell ref="D2:E2"/>
    <mergeCell ref="A4:E5"/>
    <mergeCell ref="A7:A8"/>
    <mergeCell ref="B7:B8"/>
    <mergeCell ref="C7:C8"/>
    <mergeCell ref="D7:E7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G20" sqref="G20"/>
    </sheetView>
  </sheetViews>
  <sheetFormatPr defaultColWidth="9.125" defaultRowHeight="12.75" outlineLevelRow="1"/>
  <cols>
    <col min="1" max="1" width="6.75390625" style="0" customWidth="1"/>
    <col min="2" max="2" width="22.375" style="0" customWidth="1"/>
    <col min="3" max="3" width="10.625" style="0" customWidth="1"/>
    <col min="4" max="5" width="20.75390625" style="0" customWidth="1"/>
    <col min="6" max="6" width="9.125" style="0" customWidth="1"/>
  </cols>
  <sheetData>
    <row r="1" spans="3:5" ht="12.75">
      <c r="C1" s="40" t="s">
        <v>5</v>
      </c>
      <c r="D1" s="40"/>
      <c r="E1" s="40"/>
    </row>
    <row r="2" spans="4:5" ht="12.75">
      <c r="D2" s="40" t="s">
        <v>6</v>
      </c>
      <c r="E2" s="40"/>
    </row>
    <row r="4" spans="1:13" ht="12.75" customHeight="1">
      <c r="A4" s="45" t="s">
        <v>34</v>
      </c>
      <c r="B4" s="45"/>
      <c r="C4" s="45"/>
      <c r="D4" s="45"/>
      <c r="E4" s="45"/>
      <c r="F4" s="3"/>
      <c r="G4" s="2"/>
      <c r="H4" s="2"/>
      <c r="I4" s="2"/>
      <c r="J4" s="2"/>
      <c r="K4" s="2"/>
      <c r="L4" s="2"/>
      <c r="M4" s="2"/>
    </row>
    <row r="5" spans="1:12" ht="30.75" customHeight="1">
      <c r="A5" s="45"/>
      <c r="B5" s="45"/>
      <c r="C5" s="45"/>
      <c r="D5" s="45"/>
      <c r="E5" s="45"/>
      <c r="F5" s="3"/>
      <c r="G5" s="2"/>
      <c r="H5" s="2"/>
      <c r="I5" s="2"/>
      <c r="J5" s="2"/>
      <c r="K5" s="2"/>
      <c r="L5" s="2"/>
    </row>
    <row r="7" spans="1:5" ht="27.75" customHeight="1">
      <c r="A7" s="46" t="s">
        <v>0</v>
      </c>
      <c r="B7" s="50" t="s">
        <v>1</v>
      </c>
      <c r="C7" s="43" t="s">
        <v>4</v>
      </c>
      <c r="D7" s="42" t="s">
        <v>10</v>
      </c>
      <c r="E7" s="42"/>
    </row>
    <row r="8" spans="1:5" ht="28.5" customHeight="1">
      <c r="A8" s="47"/>
      <c r="B8" s="51"/>
      <c r="C8" s="44"/>
      <c r="D8" s="28" t="s">
        <v>3</v>
      </c>
      <c r="E8" s="28" t="s">
        <v>2</v>
      </c>
    </row>
    <row r="9" spans="1:5" ht="15.75" customHeight="1">
      <c r="A9" s="1">
        <v>1</v>
      </c>
      <c r="B9" s="27" t="s">
        <v>36</v>
      </c>
      <c r="C9" s="1" t="s">
        <v>7</v>
      </c>
      <c r="D9" s="26">
        <f>'[2]Раскрытие'!T4</f>
        <v>90010</v>
      </c>
      <c r="E9" s="26">
        <f>'[2]Раскрытие'!T28</f>
        <v>45607</v>
      </c>
    </row>
    <row r="10" spans="1:5" ht="15.75" customHeight="1">
      <c r="A10" s="1">
        <v>2</v>
      </c>
      <c r="B10" s="27" t="s">
        <v>37</v>
      </c>
      <c r="C10" s="1" t="s">
        <v>7</v>
      </c>
      <c r="D10" s="26">
        <f>'[2]Раскрытие'!T5</f>
        <v>63523</v>
      </c>
      <c r="E10" s="26">
        <f>'[2]Раскрытие'!T29</f>
        <v>9349</v>
      </c>
    </row>
    <row r="11" spans="1:5" ht="15.75" customHeight="1">
      <c r="A11" s="1">
        <v>3</v>
      </c>
      <c r="B11" s="27" t="s">
        <v>38</v>
      </c>
      <c r="C11" s="1" t="s">
        <v>7</v>
      </c>
      <c r="D11" s="26">
        <f>'[2]Раскрытие'!T6</f>
        <v>115471</v>
      </c>
      <c r="E11" s="26">
        <f>'[2]Раскрытие'!T30</f>
        <v>118592</v>
      </c>
    </row>
    <row r="12" spans="1:5" ht="15.75" customHeight="1">
      <c r="A12" s="1">
        <v>4</v>
      </c>
      <c r="B12" s="27" t="s">
        <v>39</v>
      </c>
      <c r="C12" s="1" t="s">
        <v>7</v>
      </c>
      <c r="D12" s="26">
        <f>'[2]Раскрытие'!T7</f>
        <v>56709</v>
      </c>
      <c r="E12" s="26">
        <f>'[2]Раскрытие'!T31</f>
        <v>61449</v>
      </c>
    </row>
    <row r="13" spans="1:5" ht="15.75" customHeight="1">
      <c r="A13" s="1">
        <v>5</v>
      </c>
      <c r="B13" s="27" t="s">
        <v>40</v>
      </c>
      <c r="C13" s="1" t="s">
        <v>7</v>
      </c>
      <c r="D13" s="26">
        <f>'[2]Раскрытие'!T8</f>
        <v>67835</v>
      </c>
      <c r="E13" s="26">
        <f>'[2]Раскрытие'!T32</f>
        <v>28411</v>
      </c>
    </row>
    <row r="14" spans="1:5" ht="15.75" customHeight="1">
      <c r="A14" s="1">
        <v>6</v>
      </c>
      <c r="B14" s="27" t="s">
        <v>41</v>
      </c>
      <c r="C14" s="1" t="s">
        <v>7</v>
      </c>
      <c r="D14" s="26">
        <f>'[2]Раскрытие'!T9</f>
        <v>35535</v>
      </c>
      <c r="E14" s="26">
        <f>'[2]Раскрытие'!T33</f>
        <v>44157</v>
      </c>
    </row>
    <row r="15" spans="1:5" ht="15.75" customHeight="1">
      <c r="A15" s="1">
        <v>7</v>
      </c>
      <c r="B15" s="27" t="s">
        <v>42</v>
      </c>
      <c r="C15" s="1" t="s">
        <v>7</v>
      </c>
      <c r="D15" s="26">
        <f>'[2]Раскрытие'!T10</f>
        <v>62293</v>
      </c>
      <c r="E15" s="26">
        <f>'[2]Раскрытие'!T34</f>
        <v>23293</v>
      </c>
    </row>
    <row r="16" spans="1:5" ht="15.75" customHeight="1">
      <c r="A16" s="1">
        <v>8</v>
      </c>
      <c r="B16" s="27" t="s">
        <v>35</v>
      </c>
      <c r="C16" s="1" t="s">
        <v>7</v>
      </c>
      <c r="D16" s="26">
        <f>'[2]Раскрытие'!T11</f>
        <v>12141</v>
      </c>
      <c r="E16" s="26">
        <f>'[2]Раскрытие'!T35</f>
        <v>9738</v>
      </c>
    </row>
    <row r="17" spans="1:5" ht="15.75" customHeight="1">
      <c r="A17" s="1">
        <v>9</v>
      </c>
      <c r="B17" s="27" t="s">
        <v>43</v>
      </c>
      <c r="C17" s="1" t="s">
        <v>7</v>
      </c>
      <c r="D17" s="26">
        <f>'[2]Раскрытие'!T12</f>
        <v>30710</v>
      </c>
      <c r="E17" s="26">
        <f>'[2]Раскрытие'!T36</f>
        <v>8474</v>
      </c>
    </row>
    <row r="18" spans="1:5" ht="15.75" customHeight="1">
      <c r="A18" s="1">
        <v>10</v>
      </c>
      <c r="B18" s="27" t="s">
        <v>44</v>
      </c>
      <c r="C18" s="1" t="s">
        <v>7</v>
      </c>
      <c r="D18" s="26">
        <f>'[2]Раскрытие'!T13</f>
        <v>35678</v>
      </c>
      <c r="E18" s="26">
        <f>'[2]Раскрытие'!T37</f>
        <v>24908</v>
      </c>
    </row>
    <row r="19" spans="1:5" ht="15.75" customHeight="1">
      <c r="A19" s="1">
        <v>11</v>
      </c>
      <c r="B19" s="27" t="s">
        <v>45</v>
      </c>
      <c r="C19" s="1" t="s">
        <v>7</v>
      </c>
      <c r="D19" s="26">
        <f>'[2]Раскрытие'!T14</f>
        <v>55336</v>
      </c>
      <c r="E19" s="26">
        <f>'[2]Раскрытие'!T38</f>
        <v>26883</v>
      </c>
    </row>
    <row r="20" spans="1:5" ht="15.75" customHeight="1">
      <c r="A20" s="1">
        <v>12</v>
      </c>
      <c r="B20" s="27" t="s">
        <v>46</v>
      </c>
      <c r="C20" s="1" t="s">
        <v>7</v>
      </c>
      <c r="D20" s="26">
        <f>'[2]Раскрытие'!T15</f>
        <v>71478</v>
      </c>
      <c r="E20" s="26">
        <f>'[2]Раскрытие'!T39</f>
        <v>35351</v>
      </c>
    </row>
    <row r="21" spans="1:5" ht="15.75" customHeight="1">
      <c r="A21" s="1">
        <v>13</v>
      </c>
      <c r="B21" s="27" t="s">
        <v>47</v>
      </c>
      <c r="C21" s="1" t="s">
        <v>7</v>
      </c>
      <c r="D21" s="26">
        <f>'[2]Раскрытие'!T16</f>
        <v>89404</v>
      </c>
      <c r="E21" s="26">
        <f>'[2]Раскрытие'!T40</f>
        <v>70346</v>
      </c>
    </row>
    <row r="22" spans="1:5" ht="15.75" customHeight="1">
      <c r="A22" s="1">
        <v>14</v>
      </c>
      <c r="B22" s="27" t="s">
        <v>48</v>
      </c>
      <c r="C22" s="1" t="s">
        <v>7</v>
      </c>
      <c r="D22" s="26">
        <f>'[2]Раскрытие'!T17</f>
        <v>28736</v>
      </c>
      <c r="E22" s="26">
        <f>'[2]Раскрытие'!T41</f>
        <v>17903</v>
      </c>
    </row>
    <row r="23" spans="1:5" ht="15.75" customHeight="1">
      <c r="A23" s="1">
        <v>15</v>
      </c>
      <c r="B23" s="27" t="s">
        <v>49</v>
      </c>
      <c r="C23" s="1" t="s">
        <v>7</v>
      </c>
      <c r="D23" s="26">
        <f>'[2]Раскрытие'!T18</f>
        <v>101709</v>
      </c>
      <c r="E23" s="26">
        <f>'[2]Раскрытие'!T42</f>
        <v>56947</v>
      </c>
    </row>
    <row r="24" spans="1:5" ht="15.75" customHeight="1">
      <c r="A24" s="1">
        <v>16</v>
      </c>
      <c r="B24" s="27" t="s">
        <v>50</v>
      </c>
      <c r="C24" s="1" t="s">
        <v>7</v>
      </c>
      <c r="D24" s="26">
        <f>'[2]Раскрытие'!T19</f>
        <v>96514</v>
      </c>
      <c r="E24" s="26">
        <f>'[2]Раскрытие'!T43</f>
        <v>81044</v>
      </c>
    </row>
    <row r="25" spans="1:5" ht="15.75" customHeight="1">
      <c r="A25" s="1">
        <v>17</v>
      </c>
      <c r="B25" s="35" t="s">
        <v>51</v>
      </c>
      <c r="C25" s="1" t="s">
        <v>7</v>
      </c>
      <c r="D25" s="26">
        <f>'[2]Раскрытие'!T20</f>
        <v>31797</v>
      </c>
      <c r="E25" s="26">
        <f>'[2]Раскрытие'!T44</f>
        <v>66564.2</v>
      </c>
    </row>
    <row r="26" spans="1:5" ht="13.5" customHeight="1">
      <c r="A26" s="48" t="s">
        <v>8</v>
      </c>
      <c r="B26" s="49"/>
      <c r="C26" s="4" t="s">
        <v>7</v>
      </c>
      <c r="D26" s="32">
        <f>SUM(D9:D25)</f>
        <v>1044879</v>
      </c>
      <c r="E26" s="32">
        <f>SUM(E9:E25)</f>
        <v>729016.2</v>
      </c>
    </row>
    <row r="27" spans="2:5" ht="12.75" hidden="1" outlineLevel="1">
      <c r="B27" s="16"/>
      <c r="D27" s="25">
        <f>'[2]Раскрытие'!$T$23</f>
        <v>1044879</v>
      </c>
      <c r="E27" s="25">
        <f>'[2]Раскрытие'!$T$47</f>
        <v>729016.2</v>
      </c>
    </row>
    <row r="28" spans="2:5" ht="12.75" hidden="1" outlineLevel="1">
      <c r="B28" s="16"/>
      <c r="D28" s="38">
        <f>D27-D26</f>
        <v>0</v>
      </c>
      <c r="E28" s="38">
        <f>E27-E26</f>
        <v>0</v>
      </c>
    </row>
    <row r="29" ht="12.75" collapsed="1"/>
    <row r="30" s="7" customFormat="1" ht="12.75"/>
  </sheetData>
  <sheetProtection/>
  <mergeCells count="8">
    <mergeCell ref="A26:B26"/>
    <mergeCell ref="C1:E1"/>
    <mergeCell ref="D2:E2"/>
    <mergeCell ref="A4:E5"/>
    <mergeCell ref="A7:A8"/>
    <mergeCell ref="B7:B8"/>
    <mergeCell ref="C7:C8"/>
    <mergeCell ref="D7:E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7">
      <selection activeCell="Q17" sqref="Q17"/>
    </sheetView>
  </sheetViews>
  <sheetFormatPr defaultColWidth="9.00390625" defaultRowHeight="12.75" outlineLevelRow="1"/>
  <cols>
    <col min="1" max="1" width="6.75390625" style="0" customWidth="1"/>
    <col min="2" max="2" width="22.375" style="0" customWidth="1"/>
    <col min="3" max="3" width="10.625" style="0" customWidth="1"/>
    <col min="4" max="5" width="20.75390625" style="0" customWidth="1"/>
    <col min="6" max="6" width="9.125" style="0" customWidth="1"/>
  </cols>
  <sheetData>
    <row r="1" spans="3:5" ht="12.75">
      <c r="C1" s="40" t="s">
        <v>5</v>
      </c>
      <c r="D1" s="40"/>
      <c r="E1" s="40"/>
    </row>
    <row r="2" spans="4:5" ht="12.75">
      <c r="D2" s="40" t="s">
        <v>6</v>
      </c>
      <c r="E2" s="40"/>
    </row>
    <row r="4" spans="1:13" ht="12.75" customHeight="1">
      <c r="A4" s="45" t="s">
        <v>23</v>
      </c>
      <c r="B4" s="45"/>
      <c r="C4" s="45"/>
      <c r="D4" s="45"/>
      <c r="E4" s="45"/>
      <c r="F4" s="3"/>
      <c r="G4" s="2"/>
      <c r="H4" s="2"/>
      <c r="I4" s="2"/>
      <c r="J4" s="2"/>
      <c r="K4" s="2"/>
      <c r="L4" s="2"/>
      <c r="M4" s="2"/>
    </row>
    <row r="5" spans="1:12" ht="30.75" customHeight="1">
      <c r="A5" s="45"/>
      <c r="B5" s="45"/>
      <c r="C5" s="45"/>
      <c r="D5" s="45"/>
      <c r="E5" s="45"/>
      <c r="F5" s="3"/>
      <c r="G5" s="2"/>
      <c r="H5" s="2"/>
      <c r="I5" s="2"/>
      <c r="J5" s="2"/>
      <c r="K5" s="2"/>
      <c r="L5" s="2"/>
    </row>
    <row r="7" spans="1:5" ht="27.75" customHeight="1">
      <c r="A7" s="46" t="s">
        <v>0</v>
      </c>
      <c r="B7" s="42" t="s">
        <v>1</v>
      </c>
      <c r="C7" s="43" t="s">
        <v>4</v>
      </c>
      <c r="D7" s="42" t="s">
        <v>20</v>
      </c>
      <c r="E7" s="42"/>
    </row>
    <row r="8" spans="1:5" ht="28.5" customHeight="1">
      <c r="A8" s="47"/>
      <c r="B8" s="42"/>
      <c r="C8" s="44"/>
      <c r="D8" s="28" t="s">
        <v>3</v>
      </c>
      <c r="E8" s="28" t="s">
        <v>2</v>
      </c>
    </row>
    <row r="9" spans="1:9" ht="15.75" customHeight="1">
      <c r="A9" s="1">
        <v>1</v>
      </c>
      <c r="B9" s="27" t="s">
        <v>36</v>
      </c>
      <c r="C9" s="1" t="s">
        <v>7</v>
      </c>
      <c r="D9" s="26">
        <f>'[1]Раскрытие'!D4</f>
        <v>93136</v>
      </c>
      <c r="E9" s="30">
        <f>'[1]Раскрытие'!D27</f>
        <v>36179</v>
      </c>
      <c r="F9" s="11"/>
      <c r="G9" s="5"/>
      <c r="H9" s="5"/>
      <c r="I9" s="5"/>
    </row>
    <row r="10" spans="1:9" ht="15.75" customHeight="1">
      <c r="A10" s="1">
        <v>2</v>
      </c>
      <c r="B10" s="27" t="s">
        <v>37</v>
      </c>
      <c r="C10" s="1" t="s">
        <v>7</v>
      </c>
      <c r="D10" s="26">
        <f>'[1]Раскрытие'!D5</f>
        <v>71471</v>
      </c>
      <c r="E10" s="30">
        <f>'[1]Раскрытие'!D28</f>
        <v>9663</v>
      </c>
      <c r="F10" s="11"/>
      <c r="G10" s="5"/>
      <c r="H10" s="5"/>
      <c r="I10" s="5"/>
    </row>
    <row r="11" spans="1:9" ht="15.75" customHeight="1">
      <c r="A11" s="1">
        <v>3</v>
      </c>
      <c r="B11" s="27" t="s">
        <v>38</v>
      </c>
      <c r="C11" s="1" t="s">
        <v>7</v>
      </c>
      <c r="D11" s="26">
        <f>'[1]Раскрытие'!D6</f>
        <v>136516</v>
      </c>
      <c r="E11" s="30">
        <f>'[1]Раскрытие'!D29</f>
        <v>104620</v>
      </c>
      <c r="F11" s="11"/>
      <c r="G11" s="5"/>
      <c r="H11" s="5"/>
      <c r="I11" s="5"/>
    </row>
    <row r="12" spans="1:9" ht="15.75" customHeight="1">
      <c r="A12" s="1">
        <v>4</v>
      </c>
      <c r="B12" s="27" t="s">
        <v>39</v>
      </c>
      <c r="C12" s="1" t="s">
        <v>7</v>
      </c>
      <c r="D12" s="26">
        <f>'[1]Раскрытие'!D7</f>
        <v>61200</v>
      </c>
      <c r="E12" s="30">
        <f>'[1]Раскрытие'!D30</f>
        <v>56786</v>
      </c>
      <c r="F12" s="11"/>
      <c r="G12" s="5"/>
      <c r="H12" s="5"/>
      <c r="I12" s="5"/>
    </row>
    <row r="13" spans="1:9" ht="15.75" customHeight="1">
      <c r="A13" s="1">
        <v>5</v>
      </c>
      <c r="B13" s="27" t="s">
        <v>40</v>
      </c>
      <c r="C13" s="1" t="s">
        <v>7</v>
      </c>
      <c r="D13" s="26">
        <f>'[1]Раскрытие'!D8</f>
        <v>79275</v>
      </c>
      <c r="E13" s="30">
        <f>'[1]Раскрытие'!D31</f>
        <v>29998</v>
      </c>
      <c r="F13" s="11"/>
      <c r="G13" s="5"/>
      <c r="H13" s="5"/>
      <c r="I13" s="5"/>
    </row>
    <row r="14" spans="1:9" ht="15.75" customHeight="1">
      <c r="A14" s="1">
        <v>6</v>
      </c>
      <c r="B14" s="27" t="s">
        <v>41</v>
      </c>
      <c r="C14" s="1" t="s">
        <v>7</v>
      </c>
      <c r="D14" s="26">
        <f>'[1]Раскрытие'!D9</f>
        <v>33797</v>
      </c>
      <c r="E14" s="30">
        <f>'[1]Раскрытие'!D32</f>
        <v>35769</v>
      </c>
      <c r="F14" s="11"/>
      <c r="G14" s="5"/>
      <c r="H14" s="5"/>
      <c r="I14" s="5"/>
    </row>
    <row r="15" spans="1:9" ht="15.75" customHeight="1">
      <c r="A15" s="1">
        <v>7</v>
      </c>
      <c r="B15" s="27" t="s">
        <v>42</v>
      </c>
      <c r="C15" s="1" t="s">
        <v>7</v>
      </c>
      <c r="D15" s="26">
        <f>'[1]Раскрытие'!D10</f>
        <v>74047</v>
      </c>
      <c r="E15" s="30">
        <f>'[1]Раскрытие'!D33</f>
        <v>25095</v>
      </c>
      <c r="F15" s="11"/>
      <c r="G15" s="5"/>
      <c r="H15" s="5"/>
      <c r="I15" s="5"/>
    </row>
    <row r="16" spans="1:9" ht="15.75" customHeight="1">
      <c r="A16" s="1">
        <v>8</v>
      </c>
      <c r="B16" s="27" t="s">
        <v>35</v>
      </c>
      <c r="C16" s="1" t="s">
        <v>7</v>
      </c>
      <c r="D16" s="26">
        <f>'[1]Раскрытие'!D11</f>
        <v>23243</v>
      </c>
      <c r="E16" s="30">
        <f>'[1]Раскрытие'!D34</f>
        <v>11231</v>
      </c>
      <c r="F16" s="11"/>
      <c r="G16" s="5"/>
      <c r="H16" s="5"/>
      <c r="I16" s="5"/>
    </row>
    <row r="17" spans="1:9" ht="15.75" customHeight="1">
      <c r="A17" s="1">
        <v>9</v>
      </c>
      <c r="B17" s="27" t="s">
        <v>43</v>
      </c>
      <c r="C17" s="1" t="s">
        <v>7</v>
      </c>
      <c r="D17" s="26">
        <f>'[1]Раскрытие'!D12</f>
        <v>34624</v>
      </c>
      <c r="E17" s="30">
        <f>'[1]Раскрытие'!D35</f>
        <v>10589</v>
      </c>
      <c r="F17" s="11"/>
      <c r="G17" s="5"/>
      <c r="H17" s="5"/>
      <c r="I17" s="5"/>
    </row>
    <row r="18" spans="1:9" ht="15.75" customHeight="1">
      <c r="A18" s="1">
        <v>10</v>
      </c>
      <c r="B18" s="27" t="s">
        <v>44</v>
      </c>
      <c r="C18" s="1" t="s">
        <v>7</v>
      </c>
      <c r="D18" s="26">
        <f>'[1]Раскрытие'!D13</f>
        <v>34400</v>
      </c>
      <c r="E18" s="30">
        <f>'[1]Раскрытие'!D36</f>
        <v>22671</v>
      </c>
      <c r="F18" s="11"/>
      <c r="G18" s="5"/>
      <c r="H18" s="5"/>
      <c r="I18" s="5"/>
    </row>
    <row r="19" spans="1:9" ht="15.75" customHeight="1">
      <c r="A19" s="1">
        <v>11</v>
      </c>
      <c r="B19" s="27" t="s">
        <v>45</v>
      </c>
      <c r="C19" s="1" t="s">
        <v>7</v>
      </c>
      <c r="D19" s="26">
        <f>'[1]Раскрытие'!D14</f>
        <v>66947</v>
      </c>
      <c r="E19" s="30">
        <f>'[1]Раскрытие'!D37</f>
        <v>33689</v>
      </c>
      <c r="F19" s="11"/>
      <c r="G19" s="5"/>
      <c r="H19" s="5"/>
      <c r="I19" s="5"/>
    </row>
    <row r="20" spans="1:9" ht="15.75" customHeight="1">
      <c r="A20" s="1">
        <v>12</v>
      </c>
      <c r="B20" s="27" t="s">
        <v>46</v>
      </c>
      <c r="C20" s="1" t="s">
        <v>7</v>
      </c>
      <c r="D20" s="26">
        <f>'[1]Раскрытие'!D15</f>
        <v>81616</v>
      </c>
      <c r="E20" s="30">
        <f>'[1]Раскрытие'!D38</f>
        <v>28754</v>
      </c>
      <c r="F20" s="11"/>
      <c r="G20" s="5"/>
      <c r="H20" s="5"/>
      <c r="I20" s="5"/>
    </row>
    <row r="21" spans="1:9" ht="15.75" customHeight="1">
      <c r="A21" s="1">
        <v>13</v>
      </c>
      <c r="B21" s="27" t="s">
        <v>47</v>
      </c>
      <c r="C21" s="1" t="s">
        <v>7</v>
      </c>
      <c r="D21" s="26">
        <f>'[1]Раскрытие'!D16</f>
        <v>103009</v>
      </c>
      <c r="E21" s="30">
        <f>'[1]Раскрытие'!D39</f>
        <v>59630</v>
      </c>
      <c r="F21" s="11"/>
      <c r="G21" s="5"/>
      <c r="H21" s="5"/>
      <c r="I21" s="5"/>
    </row>
    <row r="22" spans="1:9" ht="15.75" customHeight="1">
      <c r="A22" s="1">
        <v>14</v>
      </c>
      <c r="B22" s="27" t="s">
        <v>48</v>
      </c>
      <c r="C22" s="1" t="s">
        <v>7</v>
      </c>
      <c r="D22" s="26">
        <f>'[1]Раскрытие'!D17</f>
        <v>27424</v>
      </c>
      <c r="E22" s="30">
        <f>'[1]Раскрытие'!D40</f>
        <v>12326</v>
      </c>
      <c r="F22" s="11"/>
      <c r="G22" s="5"/>
      <c r="H22" s="5"/>
      <c r="I22" s="5"/>
    </row>
    <row r="23" spans="1:9" ht="15.75" customHeight="1">
      <c r="A23" s="1">
        <v>15</v>
      </c>
      <c r="B23" s="29" t="s">
        <v>49</v>
      </c>
      <c r="C23" s="1" t="s">
        <v>7</v>
      </c>
      <c r="D23" s="26">
        <f>'[1]Раскрытие'!D18</f>
        <v>120833</v>
      </c>
      <c r="E23" s="30">
        <f>'[1]Раскрытие'!D41</f>
        <v>61403</v>
      </c>
      <c r="F23" s="11"/>
      <c r="G23" s="5"/>
      <c r="H23" s="5"/>
      <c r="I23" s="5"/>
    </row>
    <row r="24" spans="1:9" ht="15.75" customHeight="1">
      <c r="A24" s="1">
        <v>16</v>
      </c>
      <c r="B24" s="29" t="s">
        <v>50</v>
      </c>
      <c r="C24" s="1" t="s">
        <v>7</v>
      </c>
      <c r="D24" s="26">
        <f>'[1]Раскрытие'!D19</f>
        <v>117680</v>
      </c>
      <c r="E24" s="30">
        <f>'[1]Раскрытие'!D42</f>
        <v>106832</v>
      </c>
      <c r="F24" s="11"/>
      <c r="G24" s="5"/>
      <c r="H24" s="5"/>
      <c r="I24" s="5"/>
    </row>
    <row r="25" spans="1:5" ht="13.5" customHeight="1">
      <c r="A25" s="41" t="s">
        <v>8</v>
      </c>
      <c r="B25" s="41"/>
      <c r="C25" s="4" t="s">
        <v>7</v>
      </c>
      <c r="D25" s="32">
        <f>SUM(D9:D24)</f>
        <v>1159218</v>
      </c>
      <c r="E25" s="32">
        <f>SUM(E9:E24)</f>
        <v>645235</v>
      </c>
    </row>
    <row r="26" spans="4:6" ht="12.75" hidden="1" outlineLevel="1">
      <c r="D26" s="13">
        <f>'[1]12 для отч.'!$S$11+'[1]12 для отч.'!$S$12</f>
        <v>1159218</v>
      </c>
      <c r="E26" s="13">
        <f>'[1]12 для отч.'!$S$48</f>
        <v>645235</v>
      </c>
      <c r="F26" s="11"/>
    </row>
    <row r="27" spans="4:5" ht="12.75" hidden="1" outlineLevel="1">
      <c r="D27" s="13">
        <f>D26-D25</f>
        <v>0</v>
      </c>
      <c r="E27" s="13">
        <f>E26-E25</f>
        <v>0</v>
      </c>
    </row>
    <row r="28" ht="12.75" collapsed="1"/>
    <row r="29" s="7" customFormat="1" ht="12.75"/>
    <row r="30" s="7" customFormat="1" ht="12.75"/>
    <row r="31" s="7" customFormat="1" ht="12.75">
      <c r="C31" s="17"/>
    </row>
    <row r="32" s="7" customFormat="1" ht="12.75"/>
  </sheetData>
  <sheetProtection/>
  <mergeCells count="8">
    <mergeCell ref="A25:B25"/>
    <mergeCell ref="C1:E1"/>
    <mergeCell ref="D2:E2"/>
    <mergeCell ref="A4:E5"/>
    <mergeCell ref="A7:A8"/>
    <mergeCell ref="B7:B8"/>
    <mergeCell ref="C7:C8"/>
    <mergeCell ref="D7:E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F9" sqref="F9:I24"/>
    </sheetView>
  </sheetViews>
  <sheetFormatPr defaultColWidth="9.00390625" defaultRowHeight="12.75" outlineLevelRow="1"/>
  <cols>
    <col min="1" max="1" width="6.75390625" style="0" customWidth="1"/>
    <col min="2" max="2" width="22.375" style="0" customWidth="1"/>
    <col min="3" max="3" width="10.625" style="0" customWidth="1"/>
    <col min="4" max="5" width="20.75390625" style="0" customWidth="1"/>
    <col min="6" max="6" width="9.125" style="0" customWidth="1"/>
  </cols>
  <sheetData>
    <row r="1" spans="3:5" ht="12.75">
      <c r="C1" s="40" t="s">
        <v>5</v>
      </c>
      <c r="D1" s="40"/>
      <c r="E1" s="40"/>
    </row>
    <row r="2" spans="4:5" ht="12.75">
      <c r="D2" s="40" t="s">
        <v>6</v>
      </c>
      <c r="E2" s="40"/>
    </row>
    <row r="4" spans="1:13" ht="12.75" customHeight="1">
      <c r="A4" s="45" t="s">
        <v>24</v>
      </c>
      <c r="B4" s="45"/>
      <c r="C4" s="45"/>
      <c r="D4" s="45"/>
      <c r="E4" s="45"/>
      <c r="F4" s="3"/>
      <c r="G4" s="2"/>
      <c r="H4" s="2"/>
      <c r="I4" s="2"/>
      <c r="J4" s="2"/>
      <c r="K4" s="2"/>
      <c r="L4" s="2"/>
      <c r="M4" s="2"/>
    </row>
    <row r="5" spans="1:12" ht="30.75" customHeight="1">
      <c r="A5" s="45"/>
      <c r="B5" s="45"/>
      <c r="C5" s="45"/>
      <c r="D5" s="45"/>
      <c r="E5" s="45"/>
      <c r="F5" s="3"/>
      <c r="G5" s="2"/>
      <c r="H5" s="2"/>
      <c r="I5" s="2"/>
      <c r="J5" s="2"/>
      <c r="K5" s="2"/>
      <c r="L5" s="2"/>
    </row>
    <row r="7" spans="1:5" ht="27.75" customHeight="1">
      <c r="A7" s="46" t="s">
        <v>0</v>
      </c>
      <c r="B7" s="42" t="s">
        <v>1</v>
      </c>
      <c r="C7" s="43" t="s">
        <v>4</v>
      </c>
      <c r="D7" s="42" t="s">
        <v>21</v>
      </c>
      <c r="E7" s="42"/>
    </row>
    <row r="8" spans="1:5" ht="28.5" customHeight="1">
      <c r="A8" s="47"/>
      <c r="B8" s="42"/>
      <c r="C8" s="44"/>
      <c r="D8" s="28" t="s">
        <v>3</v>
      </c>
      <c r="E8" s="28" t="s">
        <v>2</v>
      </c>
    </row>
    <row r="9" spans="1:9" ht="15.75" customHeight="1">
      <c r="A9" s="1">
        <v>1</v>
      </c>
      <c r="B9" s="27" t="s">
        <v>36</v>
      </c>
      <c r="C9" s="1" t="s">
        <v>7</v>
      </c>
      <c r="D9" s="26">
        <f>'[1]Раскрытие'!E4</f>
        <v>102384</v>
      </c>
      <c r="E9" s="26">
        <f>'[1]Раскрытие'!E27</f>
        <v>39067</v>
      </c>
      <c r="F9" s="11"/>
      <c r="G9" s="5"/>
      <c r="H9" s="5"/>
      <c r="I9" s="5"/>
    </row>
    <row r="10" spans="1:9" ht="15.75" customHeight="1">
      <c r="A10" s="1">
        <v>2</v>
      </c>
      <c r="B10" s="27" t="s">
        <v>37</v>
      </c>
      <c r="C10" s="1" t="s">
        <v>7</v>
      </c>
      <c r="D10" s="26">
        <f>'[1]Раскрытие'!E5</f>
        <v>44551</v>
      </c>
      <c r="E10" s="26">
        <f>'[1]Раскрытие'!E28</f>
        <v>6225</v>
      </c>
      <c r="F10" s="11"/>
      <c r="G10" s="5"/>
      <c r="H10" s="5"/>
      <c r="I10" s="5"/>
    </row>
    <row r="11" spans="1:9" ht="15.75" customHeight="1">
      <c r="A11" s="1">
        <v>3</v>
      </c>
      <c r="B11" s="27" t="s">
        <v>38</v>
      </c>
      <c r="C11" s="1" t="s">
        <v>7</v>
      </c>
      <c r="D11" s="26">
        <f>'[1]Раскрытие'!E6</f>
        <v>114402</v>
      </c>
      <c r="E11" s="26">
        <f>'[1]Раскрытие'!E29</f>
        <v>82201</v>
      </c>
      <c r="F11" s="11"/>
      <c r="G11" s="5"/>
      <c r="H11" s="5"/>
      <c r="I11" s="5"/>
    </row>
    <row r="12" spans="1:9" ht="15.75" customHeight="1">
      <c r="A12" s="1">
        <v>4</v>
      </c>
      <c r="B12" s="27" t="s">
        <v>39</v>
      </c>
      <c r="C12" s="1" t="s">
        <v>7</v>
      </c>
      <c r="D12" s="26">
        <f>'[1]Раскрытие'!E7</f>
        <v>48391</v>
      </c>
      <c r="E12" s="26">
        <f>'[1]Раскрытие'!E30</f>
        <v>47943</v>
      </c>
      <c r="F12" s="11"/>
      <c r="G12" s="5"/>
      <c r="H12" s="5"/>
      <c r="I12" s="5"/>
    </row>
    <row r="13" spans="1:9" ht="15.75" customHeight="1">
      <c r="A13" s="1">
        <v>5</v>
      </c>
      <c r="B13" s="27" t="s">
        <v>40</v>
      </c>
      <c r="C13" s="1" t="s">
        <v>7</v>
      </c>
      <c r="D13" s="26">
        <f>'[1]Раскрытие'!E8</f>
        <v>65786</v>
      </c>
      <c r="E13" s="26">
        <f>'[1]Раскрытие'!E31</f>
        <v>25208</v>
      </c>
      <c r="F13" s="11"/>
      <c r="G13" s="5"/>
      <c r="H13" s="5"/>
      <c r="I13" s="5"/>
    </row>
    <row r="14" spans="1:9" ht="15.75" customHeight="1">
      <c r="A14" s="1">
        <v>6</v>
      </c>
      <c r="B14" s="27" t="s">
        <v>41</v>
      </c>
      <c r="C14" s="1" t="s">
        <v>7</v>
      </c>
      <c r="D14" s="26">
        <f>'[1]Раскрытие'!E9</f>
        <v>42936</v>
      </c>
      <c r="E14" s="26">
        <f>'[1]Раскрытие'!E32</f>
        <v>48207</v>
      </c>
      <c r="F14" s="11"/>
      <c r="G14" s="5"/>
      <c r="H14" s="5"/>
      <c r="I14" s="5"/>
    </row>
    <row r="15" spans="1:9" ht="15.75" customHeight="1">
      <c r="A15" s="1">
        <v>7</v>
      </c>
      <c r="B15" s="27" t="s">
        <v>42</v>
      </c>
      <c r="C15" s="1" t="s">
        <v>7</v>
      </c>
      <c r="D15" s="26">
        <f>'[1]Раскрытие'!E10</f>
        <v>95350</v>
      </c>
      <c r="E15" s="26">
        <f>'[1]Раскрытие'!E33</f>
        <v>17376</v>
      </c>
      <c r="F15" s="11"/>
      <c r="G15" s="5"/>
      <c r="H15" s="5"/>
      <c r="I15" s="5"/>
    </row>
    <row r="16" spans="1:9" ht="15.75" customHeight="1">
      <c r="A16" s="1">
        <v>8</v>
      </c>
      <c r="B16" s="27" t="s">
        <v>35</v>
      </c>
      <c r="C16" s="1" t="s">
        <v>7</v>
      </c>
      <c r="D16" s="26">
        <f>'[1]Раскрытие'!E11</f>
        <v>11422</v>
      </c>
      <c r="E16" s="26">
        <f>'[1]Раскрытие'!E34</f>
        <v>8664</v>
      </c>
      <c r="F16" s="11"/>
      <c r="G16" s="5"/>
      <c r="H16" s="5"/>
      <c r="I16" s="5"/>
    </row>
    <row r="17" spans="1:9" ht="15.75" customHeight="1">
      <c r="A17" s="1">
        <v>9</v>
      </c>
      <c r="B17" s="27" t="s">
        <v>43</v>
      </c>
      <c r="C17" s="1" t="s">
        <v>7</v>
      </c>
      <c r="D17" s="26">
        <f>'[1]Раскрытие'!E12</f>
        <v>34916</v>
      </c>
      <c r="E17" s="26">
        <f>'[1]Раскрытие'!E35</f>
        <v>10498</v>
      </c>
      <c r="F17" s="11"/>
      <c r="G17" s="5"/>
      <c r="H17" s="5"/>
      <c r="I17" s="5"/>
    </row>
    <row r="18" spans="1:9" ht="15.75" customHeight="1">
      <c r="A18" s="1">
        <v>10</v>
      </c>
      <c r="B18" s="27" t="s">
        <v>44</v>
      </c>
      <c r="C18" s="1" t="s">
        <v>7</v>
      </c>
      <c r="D18" s="26">
        <f>'[1]Раскрытие'!E13</f>
        <v>42354</v>
      </c>
      <c r="E18" s="26">
        <f>'[1]Раскрытие'!E36</f>
        <v>24634</v>
      </c>
      <c r="F18" s="11"/>
      <c r="G18" s="5"/>
      <c r="H18" s="5"/>
      <c r="I18" s="5"/>
    </row>
    <row r="19" spans="1:9" ht="15.75" customHeight="1">
      <c r="A19" s="1">
        <v>11</v>
      </c>
      <c r="B19" s="27" t="s">
        <v>45</v>
      </c>
      <c r="C19" s="1" t="s">
        <v>7</v>
      </c>
      <c r="D19" s="26">
        <f>'[1]Раскрытие'!E14</f>
        <v>44095</v>
      </c>
      <c r="E19" s="26">
        <f>'[1]Раскрытие'!E37</f>
        <v>23575</v>
      </c>
      <c r="F19" s="11"/>
      <c r="G19" s="5"/>
      <c r="H19" s="5"/>
      <c r="I19" s="5"/>
    </row>
    <row r="20" spans="1:9" ht="15.75" customHeight="1">
      <c r="A20" s="1">
        <v>12</v>
      </c>
      <c r="B20" s="27" t="s">
        <v>46</v>
      </c>
      <c r="C20" s="1" t="s">
        <v>7</v>
      </c>
      <c r="D20" s="26">
        <f>'[1]Раскрытие'!E15</f>
        <v>65295</v>
      </c>
      <c r="E20" s="26">
        <f>'[1]Раскрытие'!E38</f>
        <v>21350</v>
      </c>
      <c r="F20" s="11"/>
      <c r="G20" s="5"/>
      <c r="H20" s="5"/>
      <c r="I20" s="5"/>
    </row>
    <row r="21" spans="1:9" ht="15.75" customHeight="1">
      <c r="A21" s="1">
        <v>13</v>
      </c>
      <c r="B21" s="27" t="s">
        <v>47</v>
      </c>
      <c r="C21" s="1" t="s">
        <v>7</v>
      </c>
      <c r="D21" s="26">
        <f>'[1]Раскрытие'!E16</f>
        <v>95907</v>
      </c>
      <c r="E21" s="26">
        <f>'[1]Раскрытие'!E39</f>
        <v>63959</v>
      </c>
      <c r="F21" s="11"/>
      <c r="G21" s="5"/>
      <c r="H21" s="5"/>
      <c r="I21" s="5"/>
    </row>
    <row r="22" spans="1:9" ht="15.75" customHeight="1">
      <c r="A22" s="1">
        <v>14</v>
      </c>
      <c r="B22" s="27" t="s">
        <v>48</v>
      </c>
      <c r="C22" s="1" t="s">
        <v>7</v>
      </c>
      <c r="D22" s="26">
        <f>'[1]Раскрытие'!E17</f>
        <v>29436</v>
      </c>
      <c r="E22" s="26">
        <f>'[1]Раскрытие'!E40</f>
        <v>12208</v>
      </c>
      <c r="F22" s="11"/>
      <c r="G22" s="5"/>
      <c r="H22" s="5"/>
      <c r="I22" s="5"/>
    </row>
    <row r="23" spans="1:9" ht="15.75" customHeight="1">
      <c r="A23" s="1">
        <v>15</v>
      </c>
      <c r="B23" s="27" t="s">
        <v>49</v>
      </c>
      <c r="C23" s="1" t="s">
        <v>7</v>
      </c>
      <c r="D23" s="26">
        <f>'[1]Раскрытие'!E18</f>
        <v>111745</v>
      </c>
      <c r="E23" s="26">
        <f>'[1]Раскрытие'!E41</f>
        <v>61237</v>
      </c>
      <c r="F23" s="11"/>
      <c r="G23" s="5"/>
      <c r="H23" s="5"/>
      <c r="I23" s="5"/>
    </row>
    <row r="24" spans="1:9" ht="15.75" customHeight="1">
      <c r="A24" s="1">
        <v>16</v>
      </c>
      <c r="B24" s="27" t="s">
        <v>50</v>
      </c>
      <c r="C24" s="1" t="s">
        <v>7</v>
      </c>
      <c r="D24" s="26">
        <f>'[1]Раскрытие'!E19</f>
        <v>76999</v>
      </c>
      <c r="E24" s="26">
        <f>'[1]Раскрытие'!E42</f>
        <v>54019</v>
      </c>
      <c r="F24" s="11"/>
      <c r="G24" s="5"/>
      <c r="H24" s="5"/>
      <c r="I24" s="5"/>
    </row>
    <row r="25" spans="1:5" ht="13.5" customHeight="1">
      <c r="A25" s="41" t="s">
        <v>8</v>
      </c>
      <c r="B25" s="41"/>
      <c r="C25" s="4" t="s">
        <v>7</v>
      </c>
      <c r="D25" s="32">
        <f>SUM(D9:D24)</f>
        <v>1025969</v>
      </c>
      <c r="E25" s="32">
        <f>SUM(E9:E24)</f>
        <v>546371</v>
      </c>
    </row>
    <row r="26" spans="4:5" ht="12.75" hidden="1" outlineLevel="1">
      <c r="D26" s="13">
        <f>'[1]12 для отч.'!$S$59+'[1]12 для отч.'!$S$60</f>
        <v>1025969</v>
      </c>
      <c r="E26" s="13">
        <f>'[1]12 для отч.'!$S$96</f>
        <v>546371</v>
      </c>
    </row>
    <row r="27" spans="4:5" ht="12.75" hidden="1" outlineLevel="1">
      <c r="D27" s="19">
        <f>D25-D26</f>
        <v>0</v>
      </c>
      <c r="E27" s="19">
        <f>E25-E26</f>
        <v>0</v>
      </c>
    </row>
    <row r="28" ht="12.75" collapsed="1"/>
  </sheetData>
  <sheetProtection/>
  <mergeCells count="8">
    <mergeCell ref="A25:B25"/>
    <mergeCell ref="C1:E1"/>
    <mergeCell ref="D2:E2"/>
    <mergeCell ref="A4:E5"/>
    <mergeCell ref="A7:A8"/>
    <mergeCell ref="B7:B8"/>
    <mergeCell ref="C7:C8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G29" sqref="G29"/>
    </sheetView>
  </sheetViews>
  <sheetFormatPr defaultColWidth="9.00390625" defaultRowHeight="12.75" outlineLevelRow="1"/>
  <cols>
    <col min="1" max="1" width="6.75390625" style="0" customWidth="1"/>
    <col min="2" max="2" width="22.375" style="0" customWidth="1"/>
    <col min="3" max="3" width="10.625" style="0" customWidth="1"/>
    <col min="4" max="5" width="20.75390625" style="0" customWidth="1"/>
    <col min="6" max="6" width="9.125" style="0" customWidth="1"/>
  </cols>
  <sheetData>
    <row r="1" spans="3:5" ht="12.75">
      <c r="C1" s="40" t="s">
        <v>5</v>
      </c>
      <c r="D1" s="40"/>
      <c r="E1" s="40"/>
    </row>
    <row r="2" spans="4:5" ht="12.75">
      <c r="D2" s="40" t="s">
        <v>6</v>
      </c>
      <c r="E2" s="40"/>
    </row>
    <row r="4" spans="1:13" ht="12.75" customHeight="1">
      <c r="A4" s="45" t="s">
        <v>25</v>
      </c>
      <c r="B4" s="45"/>
      <c r="C4" s="45"/>
      <c r="D4" s="45"/>
      <c r="E4" s="45"/>
      <c r="F4" s="3"/>
      <c r="G4" s="2"/>
      <c r="H4" s="2"/>
      <c r="I4" s="2"/>
      <c r="J4" s="2"/>
      <c r="K4" s="2"/>
      <c r="L4" s="2"/>
      <c r="M4" s="2"/>
    </row>
    <row r="5" spans="1:12" ht="30.75" customHeight="1">
      <c r="A5" s="45"/>
      <c r="B5" s="45"/>
      <c r="C5" s="45"/>
      <c r="D5" s="45"/>
      <c r="E5" s="45"/>
      <c r="F5" s="3"/>
      <c r="G5" s="2"/>
      <c r="H5" s="2"/>
      <c r="I5" s="2"/>
      <c r="J5" s="2"/>
      <c r="K5" s="2"/>
      <c r="L5" s="2"/>
    </row>
    <row r="7" spans="1:5" ht="27.75" customHeight="1">
      <c r="A7" s="46" t="s">
        <v>0</v>
      </c>
      <c r="B7" s="42" t="s">
        <v>1</v>
      </c>
      <c r="C7" s="43" t="s">
        <v>4</v>
      </c>
      <c r="D7" s="42" t="s">
        <v>12</v>
      </c>
      <c r="E7" s="42"/>
    </row>
    <row r="8" spans="1:5" ht="28.5" customHeight="1">
      <c r="A8" s="47"/>
      <c r="B8" s="42"/>
      <c r="C8" s="44"/>
      <c r="D8" s="28" t="s">
        <v>3</v>
      </c>
      <c r="E8" s="28" t="s">
        <v>2</v>
      </c>
    </row>
    <row r="9" spans="1:9" ht="15.75" customHeight="1">
      <c r="A9" s="1">
        <v>1</v>
      </c>
      <c r="B9" s="27" t="s">
        <v>36</v>
      </c>
      <c r="C9" s="1" t="s">
        <v>7</v>
      </c>
      <c r="D9" s="26">
        <f>'[2]Раскрытие'!F4</f>
        <v>94898</v>
      </c>
      <c r="E9" s="26">
        <f>'[2]Раскрытие'!F28</f>
        <v>33559</v>
      </c>
      <c r="F9" s="11"/>
      <c r="G9" s="5"/>
      <c r="H9" s="5"/>
      <c r="I9" s="5"/>
    </row>
    <row r="10" spans="1:9" ht="15.75" customHeight="1">
      <c r="A10" s="1">
        <v>2</v>
      </c>
      <c r="B10" s="27" t="s">
        <v>37</v>
      </c>
      <c r="C10" s="1" t="s">
        <v>7</v>
      </c>
      <c r="D10" s="26">
        <f>'[2]Раскрытие'!F5</f>
        <v>67006</v>
      </c>
      <c r="E10" s="26">
        <f>'[2]Раскрытие'!F29</f>
        <v>7286</v>
      </c>
      <c r="F10" s="11"/>
      <c r="G10" s="5"/>
      <c r="H10" s="5"/>
      <c r="I10" s="5"/>
    </row>
    <row r="11" spans="1:9" ht="15.75" customHeight="1">
      <c r="A11" s="1">
        <v>3</v>
      </c>
      <c r="B11" s="27" t="s">
        <v>38</v>
      </c>
      <c r="C11" s="1" t="s">
        <v>7</v>
      </c>
      <c r="D11" s="26">
        <f>'[2]Раскрытие'!F6</f>
        <v>121814</v>
      </c>
      <c r="E11" s="26">
        <f>'[2]Раскрытие'!F30</f>
        <v>98575</v>
      </c>
      <c r="F11" s="11"/>
      <c r="G11" s="5"/>
      <c r="H11" s="5"/>
      <c r="I11" s="5"/>
    </row>
    <row r="12" spans="1:9" ht="15.75" customHeight="1">
      <c r="A12" s="1">
        <v>4</v>
      </c>
      <c r="B12" s="27" t="s">
        <v>39</v>
      </c>
      <c r="C12" s="1" t="s">
        <v>7</v>
      </c>
      <c r="D12" s="26">
        <f>'[2]Раскрытие'!F7</f>
        <v>52483</v>
      </c>
      <c r="E12" s="26">
        <f>'[2]Раскрытие'!F31</f>
        <v>60177</v>
      </c>
      <c r="F12" s="11"/>
      <c r="G12" s="5"/>
      <c r="H12" s="5"/>
      <c r="I12" s="5"/>
    </row>
    <row r="13" spans="1:9" ht="15.75" customHeight="1">
      <c r="A13" s="1">
        <v>5</v>
      </c>
      <c r="B13" s="27" t="s">
        <v>40</v>
      </c>
      <c r="C13" s="1" t="s">
        <v>7</v>
      </c>
      <c r="D13" s="26">
        <f>'[2]Раскрытие'!F8</f>
        <v>74482</v>
      </c>
      <c r="E13" s="26">
        <f>'[2]Раскрытие'!F32</f>
        <v>26225</v>
      </c>
      <c r="F13" s="11"/>
      <c r="G13" s="5"/>
      <c r="H13" s="5"/>
      <c r="I13" s="5"/>
    </row>
    <row r="14" spans="1:9" ht="15.75" customHeight="1">
      <c r="A14" s="1">
        <v>6</v>
      </c>
      <c r="B14" s="27" t="s">
        <v>41</v>
      </c>
      <c r="C14" s="1" t="s">
        <v>7</v>
      </c>
      <c r="D14" s="26">
        <f>'[2]Раскрытие'!F9</f>
        <v>41989</v>
      </c>
      <c r="E14" s="26">
        <f>'[2]Раскрытие'!F33</f>
        <v>46137</v>
      </c>
      <c r="F14" s="11"/>
      <c r="G14" s="5"/>
      <c r="H14" s="5"/>
      <c r="I14" s="5"/>
    </row>
    <row r="15" spans="1:9" ht="15.75" customHeight="1">
      <c r="A15" s="1">
        <v>7</v>
      </c>
      <c r="B15" s="27" t="s">
        <v>42</v>
      </c>
      <c r="C15" s="1" t="s">
        <v>7</v>
      </c>
      <c r="D15" s="26">
        <f>'[2]Раскрытие'!F10</f>
        <v>95285</v>
      </c>
      <c r="E15" s="26">
        <f>'[2]Раскрытие'!F34</f>
        <v>16588</v>
      </c>
      <c r="F15" s="11"/>
      <c r="G15" s="5"/>
      <c r="H15" s="5"/>
      <c r="I15" s="5"/>
    </row>
    <row r="16" spans="1:9" ht="15.75" customHeight="1">
      <c r="A16" s="1">
        <v>8</v>
      </c>
      <c r="B16" s="27" t="s">
        <v>35</v>
      </c>
      <c r="C16" s="1" t="s">
        <v>7</v>
      </c>
      <c r="D16" s="26">
        <f>'[2]Раскрытие'!F11</f>
        <v>22300</v>
      </c>
      <c r="E16" s="26">
        <f>'[2]Раскрытие'!F35</f>
        <v>7906</v>
      </c>
      <c r="F16" s="11"/>
      <c r="G16" s="5"/>
      <c r="H16" s="5"/>
      <c r="I16" s="5"/>
    </row>
    <row r="17" spans="1:9" ht="15.75" customHeight="1">
      <c r="A17" s="1">
        <v>9</v>
      </c>
      <c r="B17" s="27" t="s">
        <v>43</v>
      </c>
      <c r="C17" s="1" t="s">
        <v>7</v>
      </c>
      <c r="D17" s="26">
        <f>'[2]Раскрытие'!F12</f>
        <v>34382</v>
      </c>
      <c r="E17" s="26">
        <f>'[2]Раскрытие'!F36</f>
        <v>11015</v>
      </c>
      <c r="F17" s="11"/>
      <c r="G17" s="5"/>
      <c r="H17" s="5"/>
      <c r="I17" s="5"/>
    </row>
    <row r="18" spans="1:9" ht="15.75" customHeight="1">
      <c r="A18" s="1">
        <v>10</v>
      </c>
      <c r="B18" s="27" t="s">
        <v>44</v>
      </c>
      <c r="C18" s="1" t="s">
        <v>7</v>
      </c>
      <c r="D18" s="26">
        <f>'[2]Раскрытие'!F13</f>
        <v>34893</v>
      </c>
      <c r="E18" s="26">
        <f>'[2]Раскрытие'!F37</f>
        <v>21079</v>
      </c>
      <c r="F18" s="11"/>
      <c r="G18" s="5"/>
      <c r="H18" s="5"/>
      <c r="I18" s="5"/>
    </row>
    <row r="19" spans="1:9" ht="15.75" customHeight="1">
      <c r="A19" s="1">
        <v>11</v>
      </c>
      <c r="B19" s="27" t="s">
        <v>45</v>
      </c>
      <c r="C19" s="1" t="s">
        <v>7</v>
      </c>
      <c r="D19" s="26">
        <f>'[2]Раскрытие'!F14</f>
        <v>54675</v>
      </c>
      <c r="E19" s="26">
        <f>'[2]Раскрытие'!F38</f>
        <v>23728</v>
      </c>
      <c r="F19" s="11"/>
      <c r="G19" s="5"/>
      <c r="H19" s="5"/>
      <c r="I19" s="5"/>
    </row>
    <row r="20" spans="1:9" ht="15.75" customHeight="1">
      <c r="A20" s="1">
        <v>12</v>
      </c>
      <c r="B20" s="27" t="s">
        <v>46</v>
      </c>
      <c r="C20" s="1" t="s">
        <v>7</v>
      </c>
      <c r="D20" s="26">
        <f>'[2]Раскрытие'!F15</f>
        <v>70948</v>
      </c>
      <c r="E20" s="26">
        <f>'[2]Раскрытие'!F39</f>
        <v>23194</v>
      </c>
      <c r="F20" s="11"/>
      <c r="G20" s="5"/>
      <c r="H20" s="5"/>
      <c r="I20" s="5"/>
    </row>
    <row r="21" spans="1:9" ht="15.75" customHeight="1">
      <c r="A21" s="1">
        <v>13</v>
      </c>
      <c r="B21" s="27" t="s">
        <v>47</v>
      </c>
      <c r="C21" s="1" t="s">
        <v>7</v>
      </c>
      <c r="D21" s="26">
        <f>'[2]Раскрытие'!F16</f>
        <v>88031</v>
      </c>
      <c r="E21" s="26">
        <f>'[2]Раскрытие'!F40</f>
        <v>51712</v>
      </c>
      <c r="F21" s="11"/>
      <c r="G21" s="5"/>
      <c r="H21" s="5"/>
      <c r="I21" s="5"/>
    </row>
    <row r="22" spans="1:9" ht="15.75" customHeight="1">
      <c r="A22" s="1">
        <v>14</v>
      </c>
      <c r="B22" s="27" t="s">
        <v>48</v>
      </c>
      <c r="C22" s="1" t="s">
        <v>7</v>
      </c>
      <c r="D22" s="26">
        <f>'[2]Раскрытие'!F17</f>
        <v>29969</v>
      </c>
      <c r="E22" s="26">
        <f>'[2]Раскрытие'!F41</f>
        <v>13018</v>
      </c>
      <c r="F22" s="11"/>
      <c r="G22" s="5"/>
      <c r="H22" s="5"/>
      <c r="I22" s="5"/>
    </row>
    <row r="23" spans="1:9" ht="15.75" customHeight="1">
      <c r="A23" s="1">
        <v>15</v>
      </c>
      <c r="B23" s="29" t="s">
        <v>49</v>
      </c>
      <c r="C23" s="1" t="s">
        <v>7</v>
      </c>
      <c r="D23" s="26">
        <f>'[2]Раскрытие'!F18</f>
        <v>118875</v>
      </c>
      <c r="E23" s="26">
        <f>'[2]Раскрытие'!F42</f>
        <v>54653</v>
      </c>
      <c r="F23" s="11"/>
      <c r="G23" s="5"/>
      <c r="H23" s="5"/>
      <c r="I23" s="5"/>
    </row>
    <row r="24" spans="1:9" ht="15.75" customHeight="1">
      <c r="A24" s="1">
        <v>16</v>
      </c>
      <c r="B24" s="29" t="s">
        <v>50</v>
      </c>
      <c r="C24" s="1" t="s">
        <v>7</v>
      </c>
      <c r="D24" s="26">
        <f>'[2]Раскрытие'!F19</f>
        <v>94043</v>
      </c>
      <c r="E24" s="26">
        <f>'[2]Раскрытие'!F43</f>
        <v>81353</v>
      </c>
      <c r="F24" s="11"/>
      <c r="G24" s="5"/>
      <c r="H24" s="5"/>
      <c r="I24" s="5"/>
    </row>
    <row r="25" spans="1:5" ht="13.5" customHeight="1">
      <c r="A25" s="41" t="s">
        <v>8</v>
      </c>
      <c r="B25" s="41"/>
      <c r="C25" s="4" t="s">
        <v>7</v>
      </c>
      <c r="D25" s="32">
        <f>SUM(D9:D24)</f>
        <v>1096073</v>
      </c>
      <c r="E25" s="32">
        <f>SUM(E9:E24)</f>
        <v>576205</v>
      </c>
    </row>
    <row r="26" spans="4:5" ht="12.75" hidden="1" outlineLevel="1">
      <c r="D26" s="13">
        <f>'[2]12 для отч.'!$S$110+'[2]12 для отч.'!$S$111</f>
        <v>1096073</v>
      </c>
      <c r="E26" s="13">
        <f>'[2]12 для отч.'!$S$147</f>
        <v>576205</v>
      </c>
    </row>
    <row r="27" spans="3:5" ht="12.75" hidden="1" outlineLevel="1">
      <c r="C27" s="20"/>
      <c r="D27" s="21">
        <f>D26-D25</f>
        <v>0</v>
      </c>
      <c r="E27" s="21">
        <f>E26-E25</f>
        <v>0</v>
      </c>
    </row>
    <row r="28" ht="12.75" collapsed="1"/>
  </sheetData>
  <sheetProtection/>
  <mergeCells count="8">
    <mergeCell ref="A25:B25"/>
    <mergeCell ref="C1:E1"/>
    <mergeCell ref="D2:E2"/>
    <mergeCell ref="A4:E5"/>
    <mergeCell ref="A7:A8"/>
    <mergeCell ref="B7:B8"/>
    <mergeCell ref="C7:C8"/>
    <mergeCell ref="D7:E7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G13" sqref="G13"/>
    </sheetView>
  </sheetViews>
  <sheetFormatPr defaultColWidth="9.125" defaultRowHeight="12.75" outlineLevelRow="1"/>
  <cols>
    <col min="1" max="1" width="6.75390625" style="0" customWidth="1"/>
    <col min="2" max="2" width="22.375" style="0" customWidth="1"/>
    <col min="3" max="3" width="10.625" style="0" customWidth="1"/>
    <col min="4" max="5" width="20.75390625" style="0" customWidth="1"/>
    <col min="6" max="6" width="12.375" style="0" customWidth="1"/>
  </cols>
  <sheetData>
    <row r="1" spans="3:5" ht="12.75">
      <c r="C1" s="40" t="s">
        <v>5</v>
      </c>
      <c r="D1" s="40"/>
      <c r="E1" s="40"/>
    </row>
    <row r="2" spans="4:5" ht="12.75">
      <c r="D2" s="40" t="s">
        <v>6</v>
      </c>
      <c r="E2" s="40"/>
    </row>
    <row r="4" spans="1:13" ht="12.75" customHeight="1">
      <c r="A4" s="45" t="s">
        <v>26</v>
      </c>
      <c r="B4" s="45"/>
      <c r="C4" s="45"/>
      <c r="D4" s="45"/>
      <c r="E4" s="45"/>
      <c r="F4" s="3"/>
      <c r="G4" s="2"/>
      <c r="H4" s="2"/>
      <c r="I4" s="2"/>
      <c r="J4" s="2"/>
      <c r="K4" s="2"/>
      <c r="L4" s="2"/>
      <c r="M4" s="2"/>
    </row>
    <row r="5" spans="1:12" ht="30.75" customHeight="1">
      <c r="A5" s="45"/>
      <c r="B5" s="45"/>
      <c r="C5" s="45"/>
      <c r="D5" s="45"/>
      <c r="E5" s="45"/>
      <c r="F5" s="3"/>
      <c r="G5" s="2"/>
      <c r="H5" s="2"/>
      <c r="I5" s="2"/>
      <c r="J5" s="2"/>
      <c r="K5" s="2"/>
      <c r="L5" s="2"/>
    </row>
    <row r="7" spans="1:5" ht="27.75" customHeight="1">
      <c r="A7" s="46" t="s">
        <v>0</v>
      </c>
      <c r="B7" s="50" t="s">
        <v>1</v>
      </c>
      <c r="C7" s="43" t="s">
        <v>4</v>
      </c>
      <c r="D7" s="42" t="s">
        <v>11</v>
      </c>
      <c r="E7" s="42"/>
    </row>
    <row r="8" spans="1:5" ht="28.5" customHeight="1">
      <c r="A8" s="47"/>
      <c r="B8" s="51"/>
      <c r="C8" s="44"/>
      <c r="D8" s="28" t="s">
        <v>3</v>
      </c>
      <c r="E8" s="28" t="s">
        <v>2</v>
      </c>
    </row>
    <row r="9" spans="1:5" ht="15.75" customHeight="1">
      <c r="A9" s="1">
        <v>1</v>
      </c>
      <c r="B9" s="27" t="s">
        <v>36</v>
      </c>
      <c r="C9" s="1" t="s">
        <v>7</v>
      </c>
      <c r="D9" s="26">
        <f>'[2]Раскрытие'!H4</f>
        <v>105472</v>
      </c>
      <c r="E9" s="26">
        <f>'[2]Раскрытие'!H28</f>
        <v>35359</v>
      </c>
    </row>
    <row r="10" spans="1:5" ht="15.75" customHeight="1">
      <c r="A10" s="1">
        <v>2</v>
      </c>
      <c r="B10" s="27" t="s">
        <v>37</v>
      </c>
      <c r="C10" s="1" t="s">
        <v>7</v>
      </c>
      <c r="D10" s="26">
        <f>'[2]Раскрытие'!H5</f>
        <v>57964</v>
      </c>
      <c r="E10" s="26">
        <f>'[2]Раскрытие'!H29</f>
        <v>7334</v>
      </c>
    </row>
    <row r="11" spans="1:5" ht="15.75" customHeight="1">
      <c r="A11" s="1">
        <v>3</v>
      </c>
      <c r="B11" s="27" t="s">
        <v>38</v>
      </c>
      <c r="C11" s="1" t="s">
        <v>7</v>
      </c>
      <c r="D11" s="26">
        <f>'[2]Раскрытие'!H6</f>
        <v>119654</v>
      </c>
      <c r="E11" s="26">
        <f>'[2]Раскрытие'!H30</f>
        <v>92808</v>
      </c>
    </row>
    <row r="12" spans="1:5" ht="15.75" customHeight="1">
      <c r="A12" s="1">
        <v>4</v>
      </c>
      <c r="B12" s="27" t="s">
        <v>39</v>
      </c>
      <c r="C12" s="1" t="s">
        <v>7</v>
      </c>
      <c r="D12" s="26">
        <f>'[2]Раскрытие'!H7</f>
        <v>55408</v>
      </c>
      <c r="E12" s="26">
        <f>'[2]Раскрытие'!H31</f>
        <v>52534</v>
      </c>
    </row>
    <row r="13" spans="1:5" ht="15.75" customHeight="1">
      <c r="A13" s="1">
        <v>5</v>
      </c>
      <c r="B13" s="27" t="s">
        <v>40</v>
      </c>
      <c r="C13" s="1" t="s">
        <v>7</v>
      </c>
      <c r="D13" s="26">
        <f>'[2]Раскрытие'!H8</f>
        <v>81718</v>
      </c>
      <c r="E13" s="26">
        <f>'[2]Раскрытие'!H32</f>
        <v>26295</v>
      </c>
    </row>
    <row r="14" spans="1:5" ht="15.75" customHeight="1">
      <c r="A14" s="1">
        <v>6</v>
      </c>
      <c r="B14" s="27" t="s">
        <v>41</v>
      </c>
      <c r="C14" s="1" t="s">
        <v>7</v>
      </c>
      <c r="D14" s="26">
        <f>'[2]Раскрытие'!H9</f>
        <v>46144</v>
      </c>
      <c r="E14" s="26">
        <f>'[2]Раскрытие'!H33</f>
        <v>51725</v>
      </c>
    </row>
    <row r="15" spans="1:5" ht="15.75" customHeight="1">
      <c r="A15" s="1">
        <v>7</v>
      </c>
      <c r="B15" s="27" t="s">
        <v>42</v>
      </c>
      <c r="C15" s="1" t="s">
        <v>7</v>
      </c>
      <c r="D15" s="26">
        <f>'[2]Раскрытие'!H10</f>
        <v>75178</v>
      </c>
      <c r="E15" s="26">
        <f>'[2]Раскрытие'!H34</f>
        <v>18232</v>
      </c>
    </row>
    <row r="16" spans="1:5" ht="15.75" customHeight="1">
      <c r="A16" s="1">
        <v>8</v>
      </c>
      <c r="B16" s="27" t="s">
        <v>35</v>
      </c>
      <c r="C16" s="1" t="s">
        <v>7</v>
      </c>
      <c r="D16" s="26">
        <f>'[2]Раскрытие'!H11</f>
        <v>12237</v>
      </c>
      <c r="E16" s="26">
        <f>'[2]Раскрытие'!H35</f>
        <v>9081</v>
      </c>
    </row>
    <row r="17" spans="1:5" ht="15.75" customHeight="1">
      <c r="A17" s="1">
        <v>9</v>
      </c>
      <c r="B17" s="27" t="s">
        <v>43</v>
      </c>
      <c r="C17" s="1" t="s">
        <v>7</v>
      </c>
      <c r="D17" s="26">
        <f>'[2]Раскрытие'!H12</f>
        <v>34153</v>
      </c>
      <c r="E17" s="26">
        <f>'[2]Раскрытие'!H36</f>
        <v>8854</v>
      </c>
    </row>
    <row r="18" spans="1:5" ht="15.75" customHeight="1">
      <c r="A18" s="1">
        <v>10</v>
      </c>
      <c r="B18" s="27" t="s">
        <v>44</v>
      </c>
      <c r="C18" s="1" t="s">
        <v>7</v>
      </c>
      <c r="D18" s="26">
        <f>'[2]Раскрытие'!H13</f>
        <v>31682</v>
      </c>
      <c r="E18" s="26">
        <f>'[2]Раскрытие'!H37</f>
        <v>18878</v>
      </c>
    </row>
    <row r="19" spans="1:5" ht="15.75" customHeight="1">
      <c r="A19" s="1">
        <v>11</v>
      </c>
      <c r="B19" s="27" t="s">
        <v>45</v>
      </c>
      <c r="C19" s="1" t="s">
        <v>7</v>
      </c>
      <c r="D19" s="26">
        <f>'[2]Раскрытие'!H14</f>
        <v>58172</v>
      </c>
      <c r="E19" s="26">
        <f>'[2]Раскрытие'!H38</f>
        <v>22457.857</v>
      </c>
    </row>
    <row r="20" spans="1:5" ht="15.75" customHeight="1">
      <c r="A20" s="1">
        <v>12</v>
      </c>
      <c r="B20" s="27" t="s">
        <v>46</v>
      </c>
      <c r="C20" s="1" t="s">
        <v>7</v>
      </c>
      <c r="D20" s="26">
        <f>'[2]Раскрытие'!H15</f>
        <v>81349</v>
      </c>
      <c r="E20" s="26">
        <f>'[2]Раскрытие'!H39</f>
        <v>25654</v>
      </c>
    </row>
    <row r="21" spans="1:5" ht="15.75" customHeight="1">
      <c r="A21" s="1">
        <v>13</v>
      </c>
      <c r="B21" s="27" t="s">
        <v>47</v>
      </c>
      <c r="C21" s="1" t="s">
        <v>7</v>
      </c>
      <c r="D21" s="26">
        <f>'[2]Раскрытие'!H16</f>
        <v>96640</v>
      </c>
      <c r="E21" s="26">
        <f>'[2]Раскрытие'!H40</f>
        <v>48378</v>
      </c>
    </row>
    <row r="22" spans="1:5" ht="15.75" customHeight="1">
      <c r="A22" s="1">
        <v>14</v>
      </c>
      <c r="B22" s="27" t="s">
        <v>48</v>
      </c>
      <c r="C22" s="1" t="s">
        <v>7</v>
      </c>
      <c r="D22" s="26">
        <f>'[2]Раскрытие'!H17</f>
        <v>29949</v>
      </c>
      <c r="E22" s="26">
        <f>'[2]Раскрытие'!H41</f>
        <v>12661</v>
      </c>
    </row>
    <row r="23" spans="1:5" ht="15.75" customHeight="1">
      <c r="A23" s="1">
        <v>15</v>
      </c>
      <c r="B23" s="27" t="s">
        <v>49</v>
      </c>
      <c r="C23" s="1" t="s">
        <v>7</v>
      </c>
      <c r="D23" s="26">
        <f>'[2]Раскрытие'!H18</f>
        <v>106782</v>
      </c>
      <c r="E23" s="26">
        <f>'[2]Раскрытие'!H42</f>
        <v>53211</v>
      </c>
    </row>
    <row r="24" spans="1:5" ht="15.75" customHeight="1">
      <c r="A24" s="1">
        <v>16</v>
      </c>
      <c r="B24" s="27" t="s">
        <v>50</v>
      </c>
      <c r="C24" s="1" t="s">
        <v>7</v>
      </c>
      <c r="D24" s="26">
        <f>'[2]Раскрытие'!H19</f>
        <v>107376</v>
      </c>
      <c r="E24" s="26">
        <f>'[2]Раскрытие'!H43</f>
        <v>73040</v>
      </c>
    </row>
    <row r="25" spans="1:5" ht="13.5" customHeight="1">
      <c r="A25" s="48" t="s">
        <v>8</v>
      </c>
      <c r="B25" s="49"/>
      <c r="C25" s="4" t="s">
        <v>7</v>
      </c>
      <c r="D25" s="32">
        <f>SUM(D9:D24)</f>
        <v>1099878</v>
      </c>
      <c r="E25" s="32">
        <f>SUM(E9:E24)</f>
        <v>556501.8570000001</v>
      </c>
    </row>
    <row r="26" spans="4:5" ht="12.75" hidden="1" outlineLevel="1">
      <c r="D26" s="22">
        <f>'[2]12 для отч.'!$S$159+'[2]12 для отч.'!$S$160</f>
        <v>1099878</v>
      </c>
      <c r="E26" s="22">
        <f>'[2]12 для отч.'!$S$196</f>
        <v>556501.8570000001</v>
      </c>
    </row>
    <row r="27" spans="4:5" ht="12.75" hidden="1" outlineLevel="1">
      <c r="D27" s="22">
        <f>D26-D25</f>
        <v>0</v>
      </c>
      <c r="E27" s="23">
        <f>E26-E25</f>
        <v>0</v>
      </c>
    </row>
    <row r="28" ht="12.75" collapsed="1"/>
  </sheetData>
  <sheetProtection/>
  <mergeCells count="8">
    <mergeCell ref="A25:B25"/>
    <mergeCell ref="C1:E1"/>
    <mergeCell ref="D2:E2"/>
    <mergeCell ref="A4:E5"/>
    <mergeCell ref="A7:A8"/>
    <mergeCell ref="B7:B8"/>
    <mergeCell ref="C7:C8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D26" sqref="D26"/>
    </sheetView>
  </sheetViews>
  <sheetFormatPr defaultColWidth="9.125" defaultRowHeight="12.75" outlineLevelRow="1"/>
  <cols>
    <col min="1" max="1" width="6.75390625" style="0" customWidth="1"/>
    <col min="2" max="2" width="22.375" style="0" customWidth="1"/>
    <col min="3" max="3" width="10.625" style="0" customWidth="1"/>
    <col min="4" max="5" width="20.75390625" style="0" customWidth="1"/>
    <col min="6" max="6" width="9.125" style="0" customWidth="1"/>
  </cols>
  <sheetData>
    <row r="1" spans="3:5" ht="12.75">
      <c r="C1" s="40" t="s">
        <v>5</v>
      </c>
      <c r="D1" s="40"/>
      <c r="E1" s="40"/>
    </row>
    <row r="2" spans="4:5" ht="12.75">
      <c r="D2" s="40" t="s">
        <v>6</v>
      </c>
      <c r="E2" s="40"/>
    </row>
    <row r="4" spans="1:13" ht="12.75" customHeight="1">
      <c r="A4" s="45" t="s">
        <v>27</v>
      </c>
      <c r="B4" s="45"/>
      <c r="C4" s="45"/>
      <c r="D4" s="45"/>
      <c r="E4" s="45"/>
      <c r="F4" s="3"/>
      <c r="G4" s="2"/>
      <c r="H4" s="2"/>
      <c r="I4" s="2"/>
      <c r="J4" s="2"/>
      <c r="K4" s="2"/>
      <c r="L4" s="2"/>
      <c r="M4" s="2"/>
    </row>
    <row r="5" spans="1:12" ht="30.75" customHeight="1">
      <c r="A5" s="45"/>
      <c r="B5" s="45"/>
      <c r="C5" s="45"/>
      <c r="D5" s="45"/>
      <c r="E5" s="45"/>
      <c r="F5" s="3"/>
      <c r="G5" s="2"/>
      <c r="H5" s="2"/>
      <c r="I5" s="2"/>
      <c r="J5" s="2"/>
      <c r="K5" s="2"/>
      <c r="L5" s="2"/>
    </row>
    <row r="7" spans="1:5" ht="27.75" customHeight="1">
      <c r="A7" s="46" t="s">
        <v>0</v>
      </c>
      <c r="B7" s="50" t="s">
        <v>1</v>
      </c>
      <c r="C7" s="43" t="s">
        <v>4</v>
      </c>
      <c r="D7" s="42" t="s">
        <v>13</v>
      </c>
      <c r="E7" s="42"/>
    </row>
    <row r="8" spans="1:5" ht="28.5" customHeight="1">
      <c r="A8" s="47"/>
      <c r="B8" s="51"/>
      <c r="C8" s="44"/>
      <c r="D8" s="28" t="s">
        <v>3</v>
      </c>
      <c r="E8" s="28" t="s">
        <v>2</v>
      </c>
    </row>
    <row r="9" spans="1:5" ht="15.75" customHeight="1">
      <c r="A9" s="1">
        <v>1</v>
      </c>
      <c r="B9" s="27" t="s">
        <v>36</v>
      </c>
      <c r="C9" s="1" t="s">
        <v>7</v>
      </c>
      <c r="D9" s="26">
        <f>'[2]Раскрытие'!I4</f>
        <v>66367</v>
      </c>
      <c r="E9" s="30">
        <f>'[2]Раскрытие'!I28</f>
        <v>21953</v>
      </c>
    </row>
    <row r="10" spans="1:5" ht="15.75" customHeight="1">
      <c r="A10" s="1">
        <v>2</v>
      </c>
      <c r="B10" s="27" t="s">
        <v>37</v>
      </c>
      <c r="C10" s="1" t="s">
        <v>7</v>
      </c>
      <c r="D10" s="26">
        <f>'[2]Раскрытие'!I5</f>
        <v>45943</v>
      </c>
      <c r="E10" s="30">
        <f>'[2]Раскрытие'!I29</f>
        <v>4594</v>
      </c>
    </row>
    <row r="11" spans="1:5" ht="15.75" customHeight="1">
      <c r="A11" s="1">
        <v>3</v>
      </c>
      <c r="B11" s="27" t="s">
        <v>38</v>
      </c>
      <c r="C11" s="1" t="s">
        <v>7</v>
      </c>
      <c r="D11" s="26">
        <f>'[2]Раскрытие'!I6</f>
        <v>112691</v>
      </c>
      <c r="E11" s="30">
        <f>'[2]Раскрытие'!I30</f>
        <v>70821</v>
      </c>
    </row>
    <row r="12" spans="1:5" ht="15.75" customHeight="1">
      <c r="A12" s="1">
        <v>4</v>
      </c>
      <c r="B12" s="27" t="s">
        <v>39</v>
      </c>
      <c r="C12" s="1" t="s">
        <v>7</v>
      </c>
      <c r="D12" s="26">
        <f>'[2]Раскрытие'!I7</f>
        <v>47067</v>
      </c>
      <c r="E12" s="30">
        <f>'[2]Раскрытие'!I31</f>
        <v>39037</v>
      </c>
    </row>
    <row r="13" spans="1:5" ht="15.75" customHeight="1">
      <c r="A13" s="1">
        <v>5</v>
      </c>
      <c r="B13" s="27" t="s">
        <v>40</v>
      </c>
      <c r="C13" s="1" t="s">
        <v>7</v>
      </c>
      <c r="D13" s="26">
        <f>'[2]Раскрытие'!I8</f>
        <v>58498</v>
      </c>
      <c r="E13" s="30">
        <f>'[2]Раскрытие'!I32</f>
        <v>14756</v>
      </c>
    </row>
    <row r="14" spans="1:5" ht="15.75" customHeight="1">
      <c r="A14" s="1">
        <v>6</v>
      </c>
      <c r="B14" s="27" t="s">
        <v>41</v>
      </c>
      <c r="C14" s="1" t="s">
        <v>7</v>
      </c>
      <c r="D14" s="26">
        <f>'[2]Раскрытие'!I9</f>
        <v>32412</v>
      </c>
      <c r="E14" s="30">
        <f>'[2]Раскрытие'!I33</f>
        <v>31925</v>
      </c>
    </row>
    <row r="15" spans="1:5" ht="15.75" customHeight="1">
      <c r="A15" s="1">
        <v>7</v>
      </c>
      <c r="B15" s="27" t="s">
        <v>42</v>
      </c>
      <c r="C15" s="1" t="s">
        <v>7</v>
      </c>
      <c r="D15" s="26">
        <f>'[2]Раскрытие'!I10</f>
        <v>54557</v>
      </c>
      <c r="E15" s="30">
        <f>'[2]Раскрытие'!I34</f>
        <v>14473</v>
      </c>
    </row>
    <row r="16" spans="1:5" ht="15.75" customHeight="1">
      <c r="A16" s="1">
        <v>8</v>
      </c>
      <c r="B16" s="27" t="s">
        <v>35</v>
      </c>
      <c r="C16" s="1" t="s">
        <v>7</v>
      </c>
      <c r="D16" s="26">
        <f>'[2]Раскрытие'!I11</f>
        <v>13332</v>
      </c>
      <c r="E16" s="30">
        <f>'[2]Раскрытие'!I35</f>
        <v>5192</v>
      </c>
    </row>
    <row r="17" spans="1:5" ht="15.75" customHeight="1">
      <c r="A17" s="1">
        <v>9</v>
      </c>
      <c r="B17" s="27" t="s">
        <v>43</v>
      </c>
      <c r="C17" s="1" t="s">
        <v>7</v>
      </c>
      <c r="D17" s="26">
        <f>'[2]Раскрытие'!I12</f>
        <v>24840</v>
      </c>
      <c r="E17" s="30">
        <f>'[2]Раскрытие'!I36</f>
        <v>4322</v>
      </c>
    </row>
    <row r="18" spans="1:5" ht="15.75" customHeight="1">
      <c r="A18" s="1">
        <v>10</v>
      </c>
      <c r="B18" s="27" t="s">
        <v>44</v>
      </c>
      <c r="C18" s="1" t="s">
        <v>7</v>
      </c>
      <c r="D18" s="26">
        <f>'[2]Раскрытие'!I13</f>
        <v>26572</v>
      </c>
      <c r="E18" s="30">
        <f>'[2]Раскрытие'!I37</f>
        <v>14659</v>
      </c>
    </row>
    <row r="19" spans="1:5" ht="15.75" customHeight="1">
      <c r="A19" s="1">
        <v>11</v>
      </c>
      <c r="B19" s="27" t="s">
        <v>45</v>
      </c>
      <c r="C19" s="1" t="s">
        <v>7</v>
      </c>
      <c r="D19" s="26">
        <f>'[2]Раскрытие'!I14</f>
        <v>50441.45</v>
      </c>
      <c r="E19" s="30">
        <f>'[2]Раскрытие'!I38</f>
        <v>23023.143</v>
      </c>
    </row>
    <row r="20" spans="1:5" ht="15.75" customHeight="1">
      <c r="A20" s="1">
        <v>12</v>
      </c>
      <c r="B20" s="27" t="s">
        <v>46</v>
      </c>
      <c r="C20" s="1" t="s">
        <v>7</v>
      </c>
      <c r="D20" s="26">
        <f>'[2]Раскрытие'!I15</f>
        <v>69279</v>
      </c>
      <c r="E20" s="30">
        <f>'[2]Раскрытие'!I39</f>
        <v>19928</v>
      </c>
    </row>
    <row r="21" spans="1:5" ht="15.75" customHeight="1">
      <c r="A21" s="1">
        <v>13</v>
      </c>
      <c r="B21" s="27" t="s">
        <v>47</v>
      </c>
      <c r="C21" s="1" t="s">
        <v>7</v>
      </c>
      <c r="D21" s="26">
        <f>'[2]Раскрытие'!I16</f>
        <v>86049</v>
      </c>
      <c r="E21" s="30">
        <f>'[2]Раскрытие'!I40</f>
        <v>35588</v>
      </c>
    </row>
    <row r="22" spans="1:5" ht="15.75" customHeight="1">
      <c r="A22" s="1">
        <v>14</v>
      </c>
      <c r="B22" s="27" t="s">
        <v>48</v>
      </c>
      <c r="C22" s="1" t="s">
        <v>7</v>
      </c>
      <c r="D22" s="26">
        <f>'[2]Раскрытие'!I17</f>
        <v>24401</v>
      </c>
      <c r="E22" s="30">
        <f>'[2]Раскрытие'!I41</f>
        <v>8471</v>
      </c>
    </row>
    <row r="23" spans="1:5" ht="15.75" customHeight="1">
      <c r="A23" s="1">
        <v>15</v>
      </c>
      <c r="B23" s="27" t="s">
        <v>49</v>
      </c>
      <c r="C23" s="1" t="s">
        <v>7</v>
      </c>
      <c r="D23" s="26">
        <f>'[2]Раскрытие'!I18</f>
        <v>96824</v>
      </c>
      <c r="E23" s="30">
        <f>'[2]Раскрытие'!I42</f>
        <v>34288</v>
      </c>
    </row>
    <row r="24" spans="1:5" ht="15.75" customHeight="1">
      <c r="A24" s="1">
        <v>16</v>
      </c>
      <c r="B24" s="27" t="s">
        <v>50</v>
      </c>
      <c r="C24" s="1" t="s">
        <v>7</v>
      </c>
      <c r="D24" s="26">
        <f>'[2]Раскрытие'!I19</f>
        <v>88529</v>
      </c>
      <c r="E24" s="30">
        <f>'[2]Раскрытие'!I43</f>
        <v>61263</v>
      </c>
    </row>
    <row r="25" spans="1:5" ht="13.5" customHeight="1">
      <c r="A25" s="48" t="s">
        <v>8</v>
      </c>
      <c r="B25" s="49"/>
      <c r="C25" s="4" t="s">
        <v>7</v>
      </c>
      <c r="D25" s="32">
        <f>SUM(D9:D24)</f>
        <v>897802.45</v>
      </c>
      <c r="E25" s="32">
        <f>SUM(E9:E24)</f>
        <v>404293.14300000004</v>
      </c>
    </row>
    <row r="26" spans="2:5" ht="12.75" customHeight="1" hidden="1" outlineLevel="1">
      <c r="B26" s="31"/>
      <c r="D26" s="12">
        <f>'[2]12 для отч.'!$S$209+'[2]12 для отч.'!$S$210</f>
        <v>897802.45</v>
      </c>
      <c r="E26" s="12">
        <f>'[2]12 для отч.'!$S$246</f>
        <v>404293.143</v>
      </c>
    </row>
    <row r="27" spans="4:5" ht="12.75" hidden="1" outlineLevel="1">
      <c r="D27" s="11">
        <f>D26-D25</f>
        <v>0</v>
      </c>
      <c r="E27" s="11">
        <f>E26-E25</f>
        <v>0</v>
      </c>
    </row>
    <row r="28" ht="12.75" collapsed="1"/>
  </sheetData>
  <sheetProtection/>
  <mergeCells count="8">
    <mergeCell ref="A25:B25"/>
    <mergeCell ref="C1:E1"/>
    <mergeCell ref="D2:E2"/>
    <mergeCell ref="A4:E5"/>
    <mergeCell ref="A7:A8"/>
    <mergeCell ref="B7:B8"/>
    <mergeCell ref="C7:C8"/>
    <mergeCell ref="D7:E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4">
      <selection activeCell="D9" sqref="D9"/>
    </sheetView>
  </sheetViews>
  <sheetFormatPr defaultColWidth="9.125" defaultRowHeight="12.75" outlineLevelRow="1"/>
  <cols>
    <col min="1" max="1" width="6.75390625" style="0" customWidth="1"/>
    <col min="2" max="2" width="22.375" style="0" customWidth="1"/>
    <col min="3" max="3" width="10.625" style="0" customWidth="1"/>
    <col min="4" max="5" width="20.75390625" style="0" customWidth="1"/>
    <col min="6" max="6" width="9.125" style="0" customWidth="1"/>
  </cols>
  <sheetData>
    <row r="1" spans="3:5" ht="12.75">
      <c r="C1" s="40" t="s">
        <v>5</v>
      </c>
      <c r="D1" s="40"/>
      <c r="E1" s="40"/>
    </row>
    <row r="2" spans="4:5" ht="12.75">
      <c r="D2" s="40" t="s">
        <v>6</v>
      </c>
      <c r="E2" s="40"/>
    </row>
    <row r="4" spans="1:13" ht="12.75" customHeight="1">
      <c r="A4" s="45" t="s">
        <v>28</v>
      </c>
      <c r="B4" s="45"/>
      <c r="C4" s="45"/>
      <c r="D4" s="45"/>
      <c r="E4" s="45"/>
      <c r="F4" s="3"/>
      <c r="G4" s="2"/>
      <c r="H4" s="2"/>
      <c r="I4" s="2"/>
      <c r="J4" s="2"/>
      <c r="K4" s="2"/>
      <c r="L4" s="2"/>
      <c r="M4" s="2"/>
    </row>
    <row r="5" spans="1:12" ht="30.75" customHeight="1">
      <c r="A5" s="45"/>
      <c r="B5" s="45"/>
      <c r="C5" s="45"/>
      <c r="D5" s="45"/>
      <c r="E5" s="45"/>
      <c r="F5" s="3"/>
      <c r="G5" s="2"/>
      <c r="H5" s="2"/>
      <c r="I5" s="2"/>
      <c r="J5" s="2"/>
      <c r="K5" s="2"/>
      <c r="L5" s="2"/>
    </row>
    <row r="7" spans="1:5" ht="27.75" customHeight="1">
      <c r="A7" s="46" t="s">
        <v>0</v>
      </c>
      <c r="B7" s="50" t="s">
        <v>1</v>
      </c>
      <c r="C7" s="43" t="s">
        <v>4</v>
      </c>
      <c r="D7" s="42" t="s">
        <v>14</v>
      </c>
      <c r="E7" s="42"/>
    </row>
    <row r="8" spans="1:5" ht="28.5" customHeight="1">
      <c r="A8" s="47"/>
      <c r="B8" s="51"/>
      <c r="C8" s="44"/>
      <c r="D8" s="28" t="s">
        <v>3</v>
      </c>
      <c r="E8" s="28" t="s">
        <v>2</v>
      </c>
    </row>
    <row r="9" spans="1:5" ht="15.75" customHeight="1">
      <c r="A9" s="1">
        <v>1</v>
      </c>
      <c r="B9" s="27" t="s">
        <v>36</v>
      </c>
      <c r="C9" s="1" t="s">
        <v>7</v>
      </c>
      <c r="D9" s="30">
        <f>'[2]Раскрытие'!J4</f>
        <v>66181</v>
      </c>
      <c r="E9" s="30">
        <f>'[2]Раскрытие'!J28</f>
        <v>23536</v>
      </c>
    </row>
    <row r="10" spans="1:5" ht="15.75" customHeight="1">
      <c r="A10" s="1">
        <v>2</v>
      </c>
      <c r="B10" s="27" t="s">
        <v>37</v>
      </c>
      <c r="C10" s="1" t="s">
        <v>7</v>
      </c>
      <c r="D10" s="30">
        <f>'[2]Раскрытие'!J5</f>
        <v>45135</v>
      </c>
      <c r="E10" s="30">
        <f>'[2]Раскрытие'!J29</f>
        <v>5138</v>
      </c>
    </row>
    <row r="11" spans="1:5" ht="15.75" customHeight="1">
      <c r="A11" s="1">
        <v>3</v>
      </c>
      <c r="B11" s="27" t="s">
        <v>38</v>
      </c>
      <c r="C11" s="1" t="s">
        <v>7</v>
      </c>
      <c r="D11" s="30">
        <f>'[2]Раскрытие'!J6</f>
        <v>114067</v>
      </c>
      <c r="E11" s="30">
        <f>'[2]Раскрытие'!J30</f>
        <v>66606</v>
      </c>
    </row>
    <row r="12" spans="1:5" ht="15.75" customHeight="1">
      <c r="A12" s="1">
        <v>4</v>
      </c>
      <c r="B12" s="27" t="s">
        <v>39</v>
      </c>
      <c r="C12" s="1" t="s">
        <v>7</v>
      </c>
      <c r="D12" s="30">
        <f>'[2]Раскрытие'!J7</f>
        <v>51087</v>
      </c>
      <c r="E12" s="30">
        <f>'[2]Раскрытие'!J31</f>
        <v>39275</v>
      </c>
    </row>
    <row r="13" spans="1:5" ht="15.75" customHeight="1">
      <c r="A13" s="1">
        <v>5</v>
      </c>
      <c r="B13" s="27" t="s">
        <v>40</v>
      </c>
      <c r="C13" s="1" t="s">
        <v>7</v>
      </c>
      <c r="D13" s="30">
        <f>'[2]Раскрытие'!J8</f>
        <v>57092</v>
      </c>
      <c r="E13" s="30">
        <f>'[2]Раскрытие'!J32</f>
        <v>13832</v>
      </c>
    </row>
    <row r="14" spans="1:5" ht="15.75" customHeight="1">
      <c r="A14" s="1">
        <v>6</v>
      </c>
      <c r="B14" s="27" t="s">
        <v>41</v>
      </c>
      <c r="C14" s="1" t="s">
        <v>7</v>
      </c>
      <c r="D14" s="30">
        <f>'[2]Раскрытие'!J9</f>
        <v>34395</v>
      </c>
      <c r="E14" s="30">
        <f>'[2]Раскрытие'!J33</f>
        <v>29418</v>
      </c>
    </row>
    <row r="15" spans="1:5" ht="15.75" customHeight="1">
      <c r="A15" s="1">
        <v>7</v>
      </c>
      <c r="B15" s="27" t="s">
        <v>42</v>
      </c>
      <c r="C15" s="1" t="s">
        <v>7</v>
      </c>
      <c r="D15" s="30">
        <f>'[2]Раскрытие'!J10</f>
        <v>69965</v>
      </c>
      <c r="E15" s="30">
        <f>'[2]Раскрытие'!J34</f>
        <v>14687</v>
      </c>
    </row>
    <row r="16" spans="1:5" ht="15.75" customHeight="1">
      <c r="A16" s="1">
        <v>8</v>
      </c>
      <c r="B16" s="27" t="s">
        <v>35</v>
      </c>
      <c r="C16" s="1" t="s">
        <v>7</v>
      </c>
      <c r="D16" s="30">
        <f>'[2]Раскрытие'!J11</f>
        <v>12206</v>
      </c>
      <c r="E16" s="30">
        <f>'[2]Раскрытие'!J35</f>
        <v>5678</v>
      </c>
    </row>
    <row r="17" spans="1:5" ht="15.75" customHeight="1">
      <c r="A17" s="1">
        <v>9</v>
      </c>
      <c r="B17" s="27" t="s">
        <v>43</v>
      </c>
      <c r="C17" s="1" t="s">
        <v>7</v>
      </c>
      <c r="D17" s="30">
        <f>'[2]Раскрытие'!J12</f>
        <v>24865</v>
      </c>
      <c r="E17" s="30">
        <f>'[2]Раскрытие'!J36</f>
        <v>3511</v>
      </c>
    </row>
    <row r="18" spans="1:5" ht="15.75" customHeight="1">
      <c r="A18" s="1">
        <v>10</v>
      </c>
      <c r="B18" s="27" t="s">
        <v>44</v>
      </c>
      <c r="C18" s="1" t="s">
        <v>7</v>
      </c>
      <c r="D18" s="30">
        <f>'[2]Раскрытие'!J13</f>
        <v>30862</v>
      </c>
      <c r="E18" s="30">
        <f>'[2]Раскрытие'!J37</f>
        <v>12985</v>
      </c>
    </row>
    <row r="19" spans="1:5" ht="15.75" customHeight="1">
      <c r="A19" s="1">
        <v>11</v>
      </c>
      <c r="B19" s="27" t="s">
        <v>45</v>
      </c>
      <c r="C19" s="1" t="s">
        <v>7</v>
      </c>
      <c r="D19" s="30">
        <f>'[2]Раскрытие'!J14</f>
        <v>47176</v>
      </c>
      <c r="E19" s="30">
        <f>'[2]Раскрытие'!J38</f>
        <v>13991</v>
      </c>
    </row>
    <row r="20" spans="1:5" ht="15.75" customHeight="1">
      <c r="A20" s="1">
        <v>12</v>
      </c>
      <c r="B20" s="27" t="s">
        <v>46</v>
      </c>
      <c r="C20" s="1" t="s">
        <v>7</v>
      </c>
      <c r="D20" s="30">
        <f>'[2]Раскрытие'!J15</f>
        <v>50722</v>
      </c>
      <c r="E20" s="30">
        <f>'[2]Раскрытие'!J39</f>
        <v>14805</v>
      </c>
    </row>
    <row r="21" spans="1:5" ht="15.75" customHeight="1">
      <c r="A21" s="1">
        <v>13</v>
      </c>
      <c r="B21" s="27" t="s">
        <v>47</v>
      </c>
      <c r="C21" s="1" t="s">
        <v>7</v>
      </c>
      <c r="D21" s="30">
        <f>'[2]Раскрытие'!J16</f>
        <v>86404</v>
      </c>
      <c r="E21" s="30">
        <f>'[2]Раскрытие'!J40</f>
        <v>29705</v>
      </c>
    </row>
    <row r="22" spans="1:5" ht="15.75" customHeight="1">
      <c r="A22" s="1">
        <v>14</v>
      </c>
      <c r="B22" s="27" t="s">
        <v>48</v>
      </c>
      <c r="C22" s="1" t="s">
        <v>7</v>
      </c>
      <c r="D22" s="30">
        <f>'[2]Раскрытие'!J17</f>
        <v>23634</v>
      </c>
      <c r="E22" s="30">
        <f>'[2]Раскрытие'!J41</f>
        <v>6673</v>
      </c>
    </row>
    <row r="23" spans="1:5" ht="15.75" customHeight="1">
      <c r="A23" s="1">
        <v>15</v>
      </c>
      <c r="B23" s="27" t="s">
        <v>49</v>
      </c>
      <c r="C23" s="1" t="s">
        <v>7</v>
      </c>
      <c r="D23" s="30">
        <f>'[2]Раскрытие'!J18</f>
        <v>92829</v>
      </c>
      <c r="E23" s="30">
        <f>'[2]Раскрытие'!J42</f>
        <v>37654</v>
      </c>
    </row>
    <row r="24" spans="1:5" ht="15.75" customHeight="1">
      <c r="A24" s="1">
        <v>16</v>
      </c>
      <c r="B24" s="27" t="s">
        <v>50</v>
      </c>
      <c r="C24" s="1" t="s">
        <v>7</v>
      </c>
      <c r="D24" s="30">
        <f>'[2]Раскрытие'!J19</f>
        <v>87986</v>
      </c>
      <c r="E24" s="30">
        <f>'[2]Раскрытие'!J43</f>
        <v>45260</v>
      </c>
    </row>
    <row r="25" spans="1:5" ht="13.5" customHeight="1">
      <c r="A25" s="48" t="s">
        <v>8</v>
      </c>
      <c r="B25" s="49"/>
      <c r="C25" s="4" t="s">
        <v>7</v>
      </c>
      <c r="D25" s="34">
        <f>SUM(D9:D24)</f>
        <v>894606</v>
      </c>
      <c r="E25" s="34">
        <f>SUM(E9:E24)</f>
        <v>362754</v>
      </c>
    </row>
    <row r="26" spans="2:5" ht="12.75" customHeight="1" hidden="1" outlineLevel="1">
      <c r="B26" s="31"/>
      <c r="D26" s="33">
        <f>'[2]12 для отч.'!$S$259+'[2]12 для отч.'!$S$260</f>
        <v>894606</v>
      </c>
      <c r="E26" s="33">
        <f>'[2]12 для отч.'!$S$296</f>
        <v>362754</v>
      </c>
    </row>
    <row r="27" spans="4:5" ht="12.75" hidden="1" outlineLevel="1">
      <c r="D27" s="15">
        <f>D26-D25</f>
        <v>0</v>
      </c>
      <c r="E27" s="15">
        <f>E26-E25</f>
        <v>0</v>
      </c>
    </row>
    <row r="28" ht="12.75" collapsed="1"/>
  </sheetData>
  <sheetProtection/>
  <mergeCells count="8">
    <mergeCell ref="A25:B25"/>
    <mergeCell ref="C1:E1"/>
    <mergeCell ref="D2:E2"/>
    <mergeCell ref="A4:E5"/>
    <mergeCell ref="A7:A8"/>
    <mergeCell ref="B7:B8"/>
    <mergeCell ref="C7:C8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4">
      <selection activeCell="A27" sqref="A27:IV27"/>
    </sheetView>
  </sheetViews>
  <sheetFormatPr defaultColWidth="9.125" defaultRowHeight="12.75" outlineLevelRow="1"/>
  <cols>
    <col min="1" max="1" width="6.75390625" style="0" customWidth="1"/>
    <col min="2" max="2" width="22.375" style="0" customWidth="1"/>
    <col min="3" max="3" width="10.625" style="0" customWidth="1"/>
    <col min="4" max="5" width="20.75390625" style="0" customWidth="1"/>
    <col min="6" max="6" width="10.00390625" style="0" customWidth="1"/>
  </cols>
  <sheetData>
    <row r="1" spans="3:5" ht="12.75">
      <c r="C1" s="40" t="s">
        <v>5</v>
      </c>
      <c r="D1" s="40"/>
      <c r="E1" s="40"/>
    </row>
    <row r="2" spans="4:5" ht="12.75">
      <c r="D2" s="40" t="s">
        <v>6</v>
      </c>
      <c r="E2" s="40"/>
    </row>
    <row r="4" spans="1:13" ht="12.75" customHeight="1">
      <c r="A4" s="45" t="s">
        <v>29</v>
      </c>
      <c r="B4" s="45"/>
      <c r="C4" s="45"/>
      <c r="D4" s="45"/>
      <c r="E4" s="45"/>
      <c r="F4" s="3"/>
      <c r="G4" s="2"/>
      <c r="H4" s="2"/>
      <c r="I4" s="2"/>
      <c r="J4" s="2"/>
      <c r="K4" s="2"/>
      <c r="L4" s="2"/>
      <c r="M4" s="2"/>
    </row>
    <row r="5" spans="1:12" ht="30.75" customHeight="1">
      <c r="A5" s="45"/>
      <c r="B5" s="45"/>
      <c r="C5" s="45"/>
      <c r="D5" s="45"/>
      <c r="E5" s="45"/>
      <c r="F5" s="3"/>
      <c r="G5" s="2"/>
      <c r="H5" s="2"/>
      <c r="I5" s="2"/>
      <c r="J5" s="2"/>
      <c r="K5" s="2"/>
      <c r="L5" s="2"/>
    </row>
    <row r="7" spans="1:5" ht="27.75" customHeight="1">
      <c r="A7" s="46" t="s">
        <v>0</v>
      </c>
      <c r="B7" s="50" t="s">
        <v>1</v>
      </c>
      <c r="C7" s="43" t="s">
        <v>4</v>
      </c>
      <c r="D7" s="42" t="s">
        <v>15</v>
      </c>
      <c r="E7" s="42"/>
    </row>
    <row r="8" spans="1:5" ht="28.5" customHeight="1">
      <c r="A8" s="47"/>
      <c r="B8" s="51"/>
      <c r="C8" s="44"/>
      <c r="D8" s="28" t="s">
        <v>3</v>
      </c>
      <c r="E8" s="28" t="s">
        <v>2</v>
      </c>
    </row>
    <row r="9" spans="1:7" ht="15.75" customHeight="1">
      <c r="A9" s="1">
        <v>1</v>
      </c>
      <c r="B9" s="27" t="s">
        <v>36</v>
      </c>
      <c r="C9" s="1" t="s">
        <v>7</v>
      </c>
      <c r="D9" s="26">
        <f>'[2]Раскрытие'!M4</f>
        <v>55377</v>
      </c>
      <c r="E9" s="26">
        <f>'[2]Раскрытие'!M28</f>
        <v>16815</v>
      </c>
      <c r="F9" s="11"/>
      <c r="G9" s="5"/>
    </row>
    <row r="10" spans="1:7" ht="15.75" customHeight="1">
      <c r="A10" s="1">
        <v>2</v>
      </c>
      <c r="B10" s="27" t="s">
        <v>37</v>
      </c>
      <c r="C10" s="1" t="s">
        <v>7</v>
      </c>
      <c r="D10" s="26">
        <f>'[2]Раскрытие'!M5</f>
        <v>31903</v>
      </c>
      <c r="E10" s="26">
        <f>'[2]Раскрытие'!M29</f>
        <v>3870</v>
      </c>
      <c r="F10" s="11"/>
      <c r="G10" s="5"/>
    </row>
    <row r="11" spans="1:7" ht="15.75" customHeight="1">
      <c r="A11" s="1">
        <v>3</v>
      </c>
      <c r="B11" s="27" t="s">
        <v>38</v>
      </c>
      <c r="C11" s="1" t="s">
        <v>7</v>
      </c>
      <c r="D11" s="26">
        <f>'[2]Раскрытие'!M6</f>
        <v>89022</v>
      </c>
      <c r="E11" s="26">
        <f>'[2]Раскрытие'!M30</f>
        <v>38889</v>
      </c>
      <c r="G11" s="5"/>
    </row>
    <row r="12" spans="1:7" ht="15.75" customHeight="1">
      <c r="A12" s="1">
        <v>4</v>
      </c>
      <c r="B12" s="27" t="s">
        <v>39</v>
      </c>
      <c r="C12" s="1" t="s">
        <v>7</v>
      </c>
      <c r="D12" s="26">
        <f>'[2]Раскрытие'!M7</f>
        <v>47810</v>
      </c>
      <c r="E12" s="26">
        <f>'[2]Раскрытие'!M31</f>
        <v>41758</v>
      </c>
      <c r="G12" s="5"/>
    </row>
    <row r="13" spans="1:7" ht="15.75" customHeight="1">
      <c r="A13" s="1">
        <v>5</v>
      </c>
      <c r="B13" s="27" t="s">
        <v>40</v>
      </c>
      <c r="C13" s="1" t="s">
        <v>7</v>
      </c>
      <c r="D13" s="26">
        <f>'[2]Раскрытие'!M8</f>
        <v>46413</v>
      </c>
      <c r="E13" s="26">
        <f>'[2]Раскрытие'!M32</f>
        <v>5680</v>
      </c>
      <c r="G13" s="5"/>
    </row>
    <row r="14" spans="1:7" ht="15.75" customHeight="1">
      <c r="A14" s="1">
        <v>6</v>
      </c>
      <c r="B14" s="27" t="s">
        <v>41</v>
      </c>
      <c r="C14" s="1" t="s">
        <v>7</v>
      </c>
      <c r="D14" s="26">
        <f>'[2]Раскрытие'!M9</f>
        <v>28447</v>
      </c>
      <c r="E14" s="26">
        <f>'[2]Раскрытие'!M33</f>
        <v>21753</v>
      </c>
      <c r="G14" s="5"/>
    </row>
    <row r="15" spans="1:7" ht="15.75" customHeight="1">
      <c r="A15" s="1">
        <v>7</v>
      </c>
      <c r="B15" s="27" t="s">
        <v>42</v>
      </c>
      <c r="C15" s="1" t="s">
        <v>7</v>
      </c>
      <c r="D15" s="26">
        <f>'[2]Раскрытие'!M10</f>
        <v>37561</v>
      </c>
      <c r="E15" s="26">
        <f>'[2]Раскрытие'!M34</f>
        <v>9213</v>
      </c>
      <c r="G15" s="5"/>
    </row>
    <row r="16" spans="1:7" ht="15.75" customHeight="1">
      <c r="A16" s="1">
        <v>8</v>
      </c>
      <c r="B16" s="27" t="s">
        <v>35</v>
      </c>
      <c r="C16" s="1" t="s">
        <v>7</v>
      </c>
      <c r="D16" s="26">
        <f>'[2]Раскрытие'!M11</f>
        <v>11341</v>
      </c>
      <c r="E16" s="26">
        <f>'[2]Раскрытие'!M35</f>
        <v>4365</v>
      </c>
      <c r="G16" s="5"/>
    </row>
    <row r="17" spans="1:7" ht="15.75" customHeight="1">
      <c r="A17" s="1">
        <v>9</v>
      </c>
      <c r="B17" s="27" t="s">
        <v>43</v>
      </c>
      <c r="C17" s="1" t="s">
        <v>7</v>
      </c>
      <c r="D17" s="26">
        <f>'[2]Раскрытие'!M12</f>
        <v>21247</v>
      </c>
      <c r="E17" s="26">
        <f>'[2]Раскрытие'!M36</f>
        <v>2367</v>
      </c>
      <c r="G17" s="5"/>
    </row>
    <row r="18" spans="1:7" ht="15.75" customHeight="1">
      <c r="A18" s="1">
        <v>10</v>
      </c>
      <c r="B18" s="27" t="s">
        <v>44</v>
      </c>
      <c r="C18" s="1" t="s">
        <v>7</v>
      </c>
      <c r="D18" s="26">
        <f>'[2]Раскрытие'!M13</f>
        <v>23623</v>
      </c>
      <c r="E18" s="26">
        <f>'[2]Раскрытие'!M37</f>
        <v>9994</v>
      </c>
      <c r="G18" s="5"/>
    </row>
    <row r="19" spans="1:7" ht="15.75" customHeight="1">
      <c r="A19" s="1">
        <v>11</v>
      </c>
      <c r="B19" s="27" t="s">
        <v>45</v>
      </c>
      <c r="C19" s="1" t="s">
        <v>7</v>
      </c>
      <c r="D19" s="26">
        <f>'[2]Раскрытие'!M14</f>
        <v>37981</v>
      </c>
      <c r="E19" s="26">
        <f>'[2]Раскрытие'!M38</f>
        <v>12674</v>
      </c>
      <c r="G19" s="5"/>
    </row>
    <row r="20" spans="1:7" ht="15.75" customHeight="1">
      <c r="A20" s="1">
        <v>12</v>
      </c>
      <c r="B20" s="27" t="s">
        <v>46</v>
      </c>
      <c r="C20" s="1" t="s">
        <v>7</v>
      </c>
      <c r="D20" s="26">
        <f>'[2]Раскрытие'!M15</f>
        <v>47112</v>
      </c>
      <c r="E20" s="26">
        <f>'[2]Раскрытие'!M39</f>
        <v>14686</v>
      </c>
      <c r="G20" s="5"/>
    </row>
    <row r="21" spans="1:7" ht="15.75" customHeight="1">
      <c r="A21" s="1">
        <v>13</v>
      </c>
      <c r="B21" s="27" t="s">
        <v>47</v>
      </c>
      <c r="C21" s="1" t="s">
        <v>7</v>
      </c>
      <c r="D21" s="26">
        <f>'[2]Раскрытие'!M16</f>
        <v>76774</v>
      </c>
      <c r="E21" s="26">
        <f>'[2]Раскрытие'!M40</f>
        <v>22829</v>
      </c>
      <c r="G21" s="5"/>
    </row>
    <row r="22" spans="1:7" ht="15.75" customHeight="1">
      <c r="A22" s="1">
        <v>14</v>
      </c>
      <c r="B22" s="27" t="s">
        <v>48</v>
      </c>
      <c r="C22" s="1" t="s">
        <v>7</v>
      </c>
      <c r="D22" s="26">
        <f>'[2]Раскрытие'!M17</f>
        <v>20657</v>
      </c>
      <c r="E22" s="26">
        <f>'[2]Раскрытие'!M41</f>
        <v>4924</v>
      </c>
      <c r="G22" s="5"/>
    </row>
    <row r="23" spans="1:7" ht="15.75" customHeight="1">
      <c r="A23" s="1">
        <v>15</v>
      </c>
      <c r="B23" s="27" t="s">
        <v>49</v>
      </c>
      <c r="C23" s="1" t="s">
        <v>7</v>
      </c>
      <c r="D23" s="26">
        <f>'[2]Раскрытие'!M18</f>
        <v>74779</v>
      </c>
      <c r="E23" s="26">
        <f>'[2]Раскрытие'!M42</f>
        <v>19486</v>
      </c>
      <c r="G23" s="5"/>
    </row>
    <row r="24" spans="1:7" ht="15.75" customHeight="1">
      <c r="A24" s="1">
        <v>16</v>
      </c>
      <c r="B24" s="27" t="s">
        <v>50</v>
      </c>
      <c r="C24" s="1" t="s">
        <v>7</v>
      </c>
      <c r="D24" s="26">
        <f>'[2]Раскрытие'!M19</f>
        <v>70887</v>
      </c>
      <c r="E24" s="26">
        <f>'[2]Раскрытие'!M43</f>
        <v>34105</v>
      </c>
      <c r="G24" s="5"/>
    </row>
    <row r="25" spans="1:7" ht="15.75" customHeight="1">
      <c r="A25" s="1">
        <v>17</v>
      </c>
      <c r="B25" s="35" t="s">
        <v>52</v>
      </c>
      <c r="C25" s="1" t="s">
        <v>7</v>
      </c>
      <c r="D25" s="26">
        <f>'[2]Раскрытие'!M20</f>
        <v>8617</v>
      </c>
      <c r="E25" s="26">
        <f>'[2]Раскрытие'!M44</f>
        <v>35254.409999999996</v>
      </c>
      <c r="G25" s="5"/>
    </row>
    <row r="26" spans="1:5" ht="13.5" customHeight="1">
      <c r="A26" s="48" t="s">
        <v>8</v>
      </c>
      <c r="B26" s="49"/>
      <c r="C26" s="4" t="s">
        <v>7</v>
      </c>
      <c r="D26" s="32">
        <f>SUM(D9:D25)</f>
        <v>729551</v>
      </c>
      <c r="E26" s="32">
        <f>SUM(E9:E25)</f>
        <v>298662.41</v>
      </c>
    </row>
    <row r="27" spans="4:5" s="14" customFormat="1" ht="12.75" hidden="1" outlineLevel="1">
      <c r="D27" s="13">
        <f>'[2]Раскрытие'!$M$23</f>
        <v>729551</v>
      </c>
      <c r="E27" s="13">
        <f>'[2]Раскрытие'!$M$47</f>
        <v>298662.41000000003</v>
      </c>
    </row>
    <row r="28" spans="4:5" ht="12.75" hidden="1" outlineLevel="1">
      <c r="D28" s="11">
        <f>D26-D27</f>
        <v>0</v>
      </c>
      <c r="E28" s="11">
        <f>E27-E26</f>
        <v>0</v>
      </c>
    </row>
    <row r="29" ht="12.75" collapsed="1"/>
  </sheetData>
  <sheetProtection/>
  <mergeCells count="8">
    <mergeCell ref="A26:B26"/>
    <mergeCell ref="C1:E1"/>
    <mergeCell ref="D2:E2"/>
    <mergeCell ref="A4:E5"/>
    <mergeCell ref="A7:A8"/>
    <mergeCell ref="B7:B8"/>
    <mergeCell ref="C7:C8"/>
    <mergeCell ref="D7:E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27" sqref="A27:IV28"/>
    </sheetView>
  </sheetViews>
  <sheetFormatPr defaultColWidth="9.125" defaultRowHeight="12.75" outlineLevelRow="1"/>
  <cols>
    <col min="1" max="1" width="6.75390625" style="0" customWidth="1"/>
    <col min="2" max="2" width="22.375" style="0" customWidth="1"/>
    <col min="3" max="3" width="10.625" style="0" customWidth="1"/>
    <col min="4" max="5" width="20.75390625" style="0" customWidth="1"/>
    <col min="6" max="6" width="9.125" style="0" customWidth="1"/>
  </cols>
  <sheetData>
    <row r="1" spans="3:5" ht="12.75">
      <c r="C1" s="40" t="s">
        <v>5</v>
      </c>
      <c r="D1" s="40"/>
      <c r="E1" s="40"/>
    </row>
    <row r="2" spans="4:5" ht="12.75">
      <c r="D2" s="40" t="s">
        <v>6</v>
      </c>
      <c r="E2" s="40"/>
    </row>
    <row r="4" spans="1:13" ht="12.75" customHeight="1">
      <c r="A4" s="45" t="s">
        <v>30</v>
      </c>
      <c r="B4" s="45"/>
      <c r="C4" s="45"/>
      <c r="D4" s="45"/>
      <c r="E4" s="45"/>
      <c r="F4" s="3"/>
      <c r="G4" s="2"/>
      <c r="H4" s="2"/>
      <c r="I4" s="2"/>
      <c r="J4" s="2"/>
      <c r="K4" s="2"/>
      <c r="L4" s="2"/>
      <c r="M4" s="2"/>
    </row>
    <row r="5" spans="1:12" ht="30.75" customHeight="1">
      <c r="A5" s="45"/>
      <c r="B5" s="45"/>
      <c r="C5" s="45"/>
      <c r="D5" s="45"/>
      <c r="E5" s="45"/>
      <c r="F5" s="3"/>
      <c r="G5" s="2"/>
      <c r="H5" s="2"/>
      <c r="I5" s="2"/>
      <c r="J5" s="2"/>
      <c r="K5" s="2"/>
      <c r="L5" s="2"/>
    </row>
    <row r="7" spans="1:5" ht="27.75" customHeight="1">
      <c r="A7" s="46" t="s">
        <v>0</v>
      </c>
      <c r="B7" s="50" t="s">
        <v>1</v>
      </c>
      <c r="C7" s="43" t="s">
        <v>4</v>
      </c>
      <c r="D7" s="42" t="s">
        <v>16</v>
      </c>
      <c r="E7" s="42"/>
    </row>
    <row r="8" spans="1:7" ht="28.5" customHeight="1">
      <c r="A8" s="47"/>
      <c r="B8" s="51"/>
      <c r="C8" s="44"/>
      <c r="D8" s="28" t="s">
        <v>3</v>
      </c>
      <c r="E8" s="28" t="s">
        <v>2</v>
      </c>
      <c r="F8" s="6"/>
      <c r="G8" s="7"/>
    </row>
    <row r="9" spans="1:7" ht="15.75" customHeight="1">
      <c r="A9" s="1">
        <v>1</v>
      </c>
      <c r="B9" s="27" t="s">
        <v>36</v>
      </c>
      <c r="C9" s="1" t="s">
        <v>7</v>
      </c>
      <c r="D9" s="26">
        <f>'[2]Раскрытие'!N4</f>
        <v>51810</v>
      </c>
      <c r="E9" s="26">
        <f>'[2]Раскрытие'!N28</f>
        <v>19176</v>
      </c>
      <c r="F9" s="6"/>
      <c r="G9" s="7"/>
    </row>
    <row r="10" spans="1:7" ht="15.75" customHeight="1">
      <c r="A10" s="1">
        <v>2</v>
      </c>
      <c r="B10" s="27" t="s">
        <v>37</v>
      </c>
      <c r="C10" s="1" t="s">
        <v>7</v>
      </c>
      <c r="D10" s="26">
        <f>'[2]Раскрытие'!N5</f>
        <v>25858</v>
      </c>
      <c r="E10" s="26">
        <f>'[2]Раскрытие'!N29</f>
        <v>4379</v>
      </c>
      <c r="F10" s="8"/>
      <c r="G10" s="9"/>
    </row>
    <row r="11" spans="1:7" ht="15.75" customHeight="1">
      <c r="A11" s="1">
        <v>3</v>
      </c>
      <c r="B11" s="27" t="s">
        <v>38</v>
      </c>
      <c r="C11" s="1" t="s">
        <v>7</v>
      </c>
      <c r="D11" s="26">
        <f>'[2]Раскрытие'!N6</f>
        <v>99750</v>
      </c>
      <c r="E11" s="26">
        <f>'[2]Раскрытие'!N30</f>
        <v>41084</v>
      </c>
      <c r="F11" s="8"/>
      <c r="G11" s="9"/>
    </row>
    <row r="12" spans="1:7" ht="15.75" customHeight="1">
      <c r="A12" s="1">
        <v>4</v>
      </c>
      <c r="B12" s="27" t="s">
        <v>39</v>
      </c>
      <c r="C12" s="1" t="s">
        <v>7</v>
      </c>
      <c r="D12" s="26">
        <f>'[2]Раскрытие'!N7</f>
        <v>39848</v>
      </c>
      <c r="E12" s="26">
        <f>'[2]Раскрытие'!N31</f>
        <v>37247</v>
      </c>
      <c r="F12" s="8"/>
      <c r="G12" s="9"/>
    </row>
    <row r="13" spans="1:7" ht="15.75" customHeight="1">
      <c r="A13" s="1">
        <v>5</v>
      </c>
      <c r="B13" s="27" t="s">
        <v>40</v>
      </c>
      <c r="C13" s="1" t="s">
        <v>7</v>
      </c>
      <c r="D13" s="26">
        <f>'[2]Раскрытие'!N8</f>
        <v>49549</v>
      </c>
      <c r="E13" s="26">
        <f>'[2]Раскрытие'!N32</f>
        <v>6752</v>
      </c>
      <c r="F13" s="8"/>
      <c r="G13" s="9"/>
    </row>
    <row r="14" spans="1:7" ht="15.75" customHeight="1">
      <c r="A14" s="1">
        <v>6</v>
      </c>
      <c r="B14" s="27" t="s">
        <v>41</v>
      </c>
      <c r="C14" s="1" t="s">
        <v>7</v>
      </c>
      <c r="D14" s="26">
        <f>'[2]Раскрытие'!N9</f>
        <v>24984</v>
      </c>
      <c r="E14" s="26">
        <f>'[2]Раскрытие'!N33</f>
        <v>18074</v>
      </c>
      <c r="F14" s="8"/>
      <c r="G14" s="9"/>
    </row>
    <row r="15" spans="1:7" ht="15.75" customHeight="1">
      <c r="A15" s="1">
        <v>7</v>
      </c>
      <c r="B15" s="27" t="s">
        <v>42</v>
      </c>
      <c r="C15" s="1" t="s">
        <v>7</v>
      </c>
      <c r="D15" s="26">
        <f>'[2]Раскрытие'!N10</f>
        <v>50717</v>
      </c>
      <c r="E15" s="26">
        <f>'[2]Раскрытие'!N34</f>
        <v>9026</v>
      </c>
      <c r="F15" s="6"/>
      <c r="G15" s="7"/>
    </row>
    <row r="16" spans="1:7" ht="15.75" customHeight="1">
      <c r="A16" s="1">
        <v>8</v>
      </c>
      <c r="B16" s="27" t="s">
        <v>35</v>
      </c>
      <c r="C16" s="1" t="s">
        <v>7</v>
      </c>
      <c r="D16" s="26">
        <f>'[2]Раскрытие'!N11</f>
        <v>11359</v>
      </c>
      <c r="E16" s="26">
        <f>'[2]Раскрытие'!N35</f>
        <v>3440</v>
      </c>
      <c r="F16" s="6"/>
      <c r="G16" s="7"/>
    </row>
    <row r="17" spans="1:6" ht="15.75" customHeight="1">
      <c r="A17" s="1">
        <v>9</v>
      </c>
      <c r="B17" s="27" t="s">
        <v>43</v>
      </c>
      <c r="C17" s="1" t="s">
        <v>7</v>
      </c>
      <c r="D17" s="26">
        <f>'[2]Раскрытие'!N12</f>
        <v>22977</v>
      </c>
      <c r="E17" s="26">
        <f>'[2]Раскрытие'!N36</f>
        <v>2606</v>
      </c>
      <c r="F17" s="10"/>
    </row>
    <row r="18" spans="1:6" ht="15.75" customHeight="1">
      <c r="A18" s="1">
        <v>10</v>
      </c>
      <c r="B18" s="27" t="s">
        <v>44</v>
      </c>
      <c r="C18" s="1" t="s">
        <v>7</v>
      </c>
      <c r="D18" s="26">
        <f>'[2]Раскрытие'!N13</f>
        <v>31465</v>
      </c>
      <c r="E18" s="26">
        <f>'[2]Раскрытие'!N37</f>
        <v>9405</v>
      </c>
      <c r="F18" s="10"/>
    </row>
    <row r="19" spans="1:6" ht="15.75" customHeight="1">
      <c r="A19" s="1">
        <v>11</v>
      </c>
      <c r="B19" s="27" t="s">
        <v>45</v>
      </c>
      <c r="C19" s="1" t="s">
        <v>7</v>
      </c>
      <c r="D19" s="26">
        <f>'[2]Раскрытие'!N14</f>
        <v>41180</v>
      </c>
      <c r="E19" s="26">
        <f>'[2]Раскрытие'!N38</f>
        <v>11448</v>
      </c>
      <c r="F19" s="10"/>
    </row>
    <row r="20" spans="1:6" ht="15.75" customHeight="1">
      <c r="A20" s="1">
        <v>12</v>
      </c>
      <c r="B20" s="27" t="s">
        <v>46</v>
      </c>
      <c r="C20" s="1" t="s">
        <v>7</v>
      </c>
      <c r="D20" s="26">
        <f>'[2]Раскрытие'!N15</f>
        <v>46476</v>
      </c>
      <c r="E20" s="26">
        <f>'[2]Раскрытие'!N39</f>
        <v>11543</v>
      </c>
      <c r="F20" s="10"/>
    </row>
    <row r="21" spans="1:6" ht="15.75" customHeight="1">
      <c r="A21" s="1">
        <v>13</v>
      </c>
      <c r="B21" s="27" t="s">
        <v>47</v>
      </c>
      <c r="C21" s="1" t="s">
        <v>7</v>
      </c>
      <c r="D21" s="26">
        <f>'[2]Раскрытие'!N16</f>
        <v>77278</v>
      </c>
      <c r="E21" s="26">
        <f>'[2]Раскрытие'!N40</f>
        <v>24274</v>
      </c>
      <c r="F21" s="10"/>
    </row>
    <row r="22" spans="1:6" ht="15.75" customHeight="1">
      <c r="A22" s="1">
        <v>14</v>
      </c>
      <c r="B22" s="27" t="s">
        <v>48</v>
      </c>
      <c r="C22" s="1" t="s">
        <v>7</v>
      </c>
      <c r="D22" s="26">
        <f>'[2]Раскрытие'!N17</f>
        <v>23332</v>
      </c>
      <c r="E22" s="26">
        <f>'[2]Раскрытие'!N41</f>
        <v>3746</v>
      </c>
      <c r="F22" s="10"/>
    </row>
    <row r="23" spans="1:6" ht="15.75" customHeight="1">
      <c r="A23" s="1">
        <v>15</v>
      </c>
      <c r="B23" s="27" t="s">
        <v>49</v>
      </c>
      <c r="C23" s="1" t="s">
        <v>7</v>
      </c>
      <c r="D23" s="26">
        <f>'[2]Раскрытие'!N18</f>
        <v>74481</v>
      </c>
      <c r="E23" s="26">
        <f>'[2]Раскрытие'!N42</f>
        <v>19057</v>
      </c>
      <c r="F23" s="10"/>
    </row>
    <row r="24" spans="1:6" ht="15.75" customHeight="1">
      <c r="A24" s="1">
        <v>16</v>
      </c>
      <c r="B24" s="27" t="s">
        <v>50</v>
      </c>
      <c r="C24" s="1" t="s">
        <v>7</v>
      </c>
      <c r="D24" s="26">
        <f>'[2]Раскрытие'!N19</f>
        <v>80577</v>
      </c>
      <c r="E24" s="26">
        <f>'[2]Раскрытие'!N43</f>
        <v>38023</v>
      </c>
      <c r="F24" s="10"/>
    </row>
    <row r="25" spans="1:6" ht="15.75" customHeight="1">
      <c r="A25" s="1">
        <v>17</v>
      </c>
      <c r="B25" s="35" t="s">
        <v>52</v>
      </c>
      <c r="C25" s="1" t="s">
        <v>7</v>
      </c>
      <c r="D25" s="26">
        <f>'[2]Раскрытие'!N20</f>
        <v>20133</v>
      </c>
      <c r="E25" s="26">
        <f>'[2]Раскрытие'!N44</f>
        <v>36518</v>
      </c>
      <c r="F25" s="10"/>
    </row>
    <row r="26" spans="1:6" ht="13.5" customHeight="1">
      <c r="A26" s="48" t="s">
        <v>8</v>
      </c>
      <c r="B26" s="49"/>
      <c r="C26" s="4" t="s">
        <v>7</v>
      </c>
      <c r="D26" s="32">
        <f>SUM(D9:D25)</f>
        <v>771774</v>
      </c>
      <c r="E26" s="32">
        <f>SUM(E9:E25)</f>
        <v>295798</v>
      </c>
      <c r="F26" s="10"/>
    </row>
    <row r="27" spans="4:5" s="14" customFormat="1" ht="12.75" hidden="1" outlineLevel="1">
      <c r="D27" s="13">
        <f>'[2]Раскрытие'!$N$23</f>
        <v>771774</v>
      </c>
      <c r="E27" s="13">
        <f>'[2]Раскрытие'!$N$47</f>
        <v>295798</v>
      </c>
    </row>
    <row r="28" spans="4:5" s="14" customFormat="1" ht="12.75" hidden="1" outlineLevel="1">
      <c r="D28" s="36">
        <f>D27-D26</f>
        <v>0</v>
      </c>
      <c r="E28" s="36">
        <f>E27-E26</f>
        <v>0</v>
      </c>
    </row>
    <row r="29" ht="12.75" collapsed="1"/>
  </sheetData>
  <sheetProtection/>
  <mergeCells count="8">
    <mergeCell ref="A26:B26"/>
    <mergeCell ref="C1:E1"/>
    <mergeCell ref="D2:E2"/>
    <mergeCell ref="A4:E5"/>
    <mergeCell ref="A7:A8"/>
    <mergeCell ref="B7:B8"/>
    <mergeCell ref="C7:C8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econ04</cp:lastModifiedBy>
  <cp:lastPrinted>2016-06-10T04:25:09Z</cp:lastPrinted>
  <dcterms:created xsi:type="dcterms:W3CDTF">2010-03-12T06:02:23Z</dcterms:created>
  <dcterms:modified xsi:type="dcterms:W3CDTF">2019-01-16T11:40:45Z</dcterms:modified>
  <cp:category/>
  <cp:version/>
  <cp:contentType/>
  <cp:contentStatus/>
</cp:coreProperties>
</file>